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ctivity Calculations" sheetId="1" r:id="rId1"/>
  </sheets>
  <definedNames/>
  <calcPr fullCalcOnLoad="1"/>
</workbook>
</file>

<file path=xl/sharedStrings.xml><?xml version="1.0" encoding="utf-8"?>
<sst xmlns="http://schemas.openxmlformats.org/spreadsheetml/2006/main" count="240" uniqueCount="237">
  <si>
    <t>Aluminum</t>
  </si>
  <si>
    <t>Element</t>
  </si>
  <si>
    <t>Antimony</t>
  </si>
  <si>
    <t>Arsenic</t>
  </si>
  <si>
    <t>Bromine</t>
  </si>
  <si>
    <t>Barium</t>
  </si>
  <si>
    <t>Cerium</t>
  </si>
  <si>
    <t>Cesium</t>
  </si>
  <si>
    <t>Chlorine</t>
  </si>
  <si>
    <t>Chromium</t>
  </si>
  <si>
    <t>Cobalt</t>
  </si>
  <si>
    <t>Copper</t>
  </si>
  <si>
    <t>Dysprosium</t>
  </si>
  <si>
    <t>Erbium</t>
  </si>
  <si>
    <t>Europium</t>
  </si>
  <si>
    <t>Gadolinium</t>
  </si>
  <si>
    <t>Gallium</t>
  </si>
  <si>
    <t>Germanium</t>
  </si>
  <si>
    <t>Gold</t>
  </si>
  <si>
    <t>Hafnium</t>
  </si>
  <si>
    <t>Indium</t>
  </si>
  <si>
    <t>Iodine</t>
  </si>
  <si>
    <t>Iridium</t>
  </si>
  <si>
    <t>Iron</t>
  </si>
  <si>
    <t>Lanthanum</t>
  </si>
  <si>
    <t>Lutetium</t>
  </si>
  <si>
    <t>Magnesium</t>
  </si>
  <si>
    <t>Manganese</t>
  </si>
  <si>
    <t>Mercury</t>
  </si>
  <si>
    <t>Molybdenum</t>
  </si>
  <si>
    <t>Neodymium</t>
  </si>
  <si>
    <t>Nickel</t>
  </si>
  <si>
    <t>Osmium</t>
  </si>
  <si>
    <t>Palladium</t>
  </si>
  <si>
    <t>Platinum</t>
  </si>
  <si>
    <t>Potassium</t>
  </si>
  <si>
    <t>Praseodymium</t>
  </si>
  <si>
    <t>Rhenium</t>
  </si>
  <si>
    <t>Rubidium</t>
  </si>
  <si>
    <t>Ruthenium</t>
  </si>
  <si>
    <t>Samarium</t>
  </si>
  <si>
    <t>Cadmium</t>
  </si>
  <si>
    <t>Parent</t>
  </si>
  <si>
    <t>Daughter</t>
  </si>
  <si>
    <t>X-section</t>
  </si>
  <si>
    <t>Al-27</t>
  </si>
  <si>
    <t>Al-28</t>
  </si>
  <si>
    <t>Sb-121</t>
  </si>
  <si>
    <t>Sb-123</t>
  </si>
  <si>
    <t>Sb-122</t>
  </si>
  <si>
    <t>Sb-124</t>
  </si>
  <si>
    <t>% Abund</t>
  </si>
  <si>
    <t>As-75</t>
  </si>
  <si>
    <t>As-76</t>
  </si>
  <si>
    <t>Ba-138</t>
  </si>
  <si>
    <t>Ba-130</t>
  </si>
  <si>
    <t>Ba-131</t>
  </si>
  <si>
    <t>Br-79</t>
  </si>
  <si>
    <t>Br-80</t>
  </si>
  <si>
    <t>Br-81</t>
  </si>
  <si>
    <t>Br-82</t>
  </si>
  <si>
    <t>Ba-139</t>
  </si>
  <si>
    <t>Cd-114</t>
  </si>
  <si>
    <t>Cd-115</t>
  </si>
  <si>
    <t>Ce-140</t>
  </si>
  <si>
    <t>Ce-141</t>
  </si>
  <si>
    <t>Cs-133</t>
  </si>
  <si>
    <t>Cs-134</t>
  </si>
  <si>
    <t>Cl-37</t>
  </si>
  <si>
    <t>Cl-38</t>
  </si>
  <si>
    <t>Cr-50</t>
  </si>
  <si>
    <t>Cr-51</t>
  </si>
  <si>
    <t>Co-59</t>
  </si>
  <si>
    <t>Co-60</t>
  </si>
  <si>
    <t>Cu-63</t>
  </si>
  <si>
    <t>Cu-64</t>
  </si>
  <si>
    <t>Cu-65</t>
  </si>
  <si>
    <t>Cu-66</t>
  </si>
  <si>
    <t>Holmium</t>
  </si>
  <si>
    <t>Dy-164</t>
  </si>
  <si>
    <t>Dy-165</t>
  </si>
  <si>
    <t>Er-170</t>
  </si>
  <si>
    <t>Er-171</t>
  </si>
  <si>
    <t>Eu-151</t>
  </si>
  <si>
    <t>Eu-152</t>
  </si>
  <si>
    <t>Eu-153</t>
  </si>
  <si>
    <t>Eu-154</t>
  </si>
  <si>
    <t>Gd-152</t>
  </si>
  <si>
    <t>Gd-158</t>
  </si>
  <si>
    <t>Gd-153</t>
  </si>
  <si>
    <t>Gd-159</t>
  </si>
  <si>
    <t>Ga-71</t>
  </si>
  <si>
    <t>Ga-72</t>
  </si>
  <si>
    <t>Ge-70</t>
  </si>
  <si>
    <t>Ge-74</t>
  </si>
  <si>
    <t>Ge-76</t>
  </si>
  <si>
    <t>Ge-71</t>
  </si>
  <si>
    <t>Ge-75</t>
  </si>
  <si>
    <t>Ge-77</t>
  </si>
  <si>
    <t>Half-life (d)</t>
  </si>
  <si>
    <t>Wt. (mg)</t>
  </si>
  <si>
    <t>At. Wt.</t>
  </si>
  <si>
    <t>End of Irradiation</t>
  </si>
  <si>
    <t>DC (s)</t>
  </si>
  <si>
    <t>Activity (Ci)</t>
  </si>
  <si>
    <t>After Decay</t>
  </si>
  <si>
    <t>Au-197</t>
  </si>
  <si>
    <t>Au-198</t>
  </si>
  <si>
    <t>Hf-180</t>
  </si>
  <si>
    <t>Hf-181</t>
  </si>
  <si>
    <t>Ho-165</t>
  </si>
  <si>
    <t>Ho-166</t>
  </si>
  <si>
    <t>In-115</t>
  </si>
  <si>
    <t>In-116</t>
  </si>
  <si>
    <t>I-127</t>
  </si>
  <si>
    <t>I-128</t>
  </si>
  <si>
    <t>Ir-191</t>
  </si>
  <si>
    <t>Ir-192</t>
  </si>
  <si>
    <t>Fe-58</t>
  </si>
  <si>
    <t>Fe-59</t>
  </si>
  <si>
    <t>La-139</t>
  </si>
  <si>
    <t>La-140</t>
  </si>
  <si>
    <t>Lu-176</t>
  </si>
  <si>
    <t>Lu-177</t>
  </si>
  <si>
    <t>Mg-26</t>
  </si>
  <si>
    <t>Mg-27</t>
  </si>
  <si>
    <t>Mn-55</t>
  </si>
  <si>
    <t>Mn-56</t>
  </si>
  <si>
    <t>Hg-196</t>
  </si>
  <si>
    <t>Hg-197</t>
  </si>
  <si>
    <t>Hg-202</t>
  </si>
  <si>
    <t>Hg-203</t>
  </si>
  <si>
    <t>Mo-98</t>
  </si>
  <si>
    <t>Mo-99</t>
  </si>
  <si>
    <t>Nd-146</t>
  </si>
  <si>
    <t>Nd-147</t>
  </si>
  <si>
    <t>Ni-58</t>
  </si>
  <si>
    <t>Co-58</t>
  </si>
  <si>
    <t>Ni-64</t>
  </si>
  <si>
    <t>Ni-65</t>
  </si>
  <si>
    <t>Os-190</t>
  </si>
  <si>
    <t>Os-191</t>
  </si>
  <si>
    <t>Os-192</t>
  </si>
  <si>
    <t>Os-193</t>
  </si>
  <si>
    <t>Pd-108</t>
  </si>
  <si>
    <t>Pd-109</t>
  </si>
  <si>
    <t>Pd-110</t>
  </si>
  <si>
    <t>Pd-111</t>
  </si>
  <si>
    <t>Pt-196</t>
  </si>
  <si>
    <t>Pt-197</t>
  </si>
  <si>
    <t>Pt-198</t>
  </si>
  <si>
    <t>Pt-199</t>
  </si>
  <si>
    <t>K-41</t>
  </si>
  <si>
    <t>K-42</t>
  </si>
  <si>
    <t>Pr-141</t>
  </si>
  <si>
    <t>Pr-142</t>
  </si>
  <si>
    <t>Re-185</t>
  </si>
  <si>
    <t>Re-186</t>
  </si>
  <si>
    <t>Rh-103</t>
  </si>
  <si>
    <t>Rh-104</t>
  </si>
  <si>
    <t>Rb-85</t>
  </si>
  <si>
    <t>Rb-86</t>
  </si>
  <si>
    <t>Ru-96</t>
  </si>
  <si>
    <t>Ru-97</t>
  </si>
  <si>
    <t>Ru-102</t>
  </si>
  <si>
    <t>Ru-103</t>
  </si>
  <si>
    <t>Sm-152</t>
  </si>
  <si>
    <t>Sm-153</t>
  </si>
  <si>
    <t>Rhodium</t>
  </si>
  <si>
    <t>Post-irradiation decay time (d) =</t>
  </si>
  <si>
    <r>
      <t>Flux (1 x 10</t>
    </r>
    <r>
      <rPr>
        <b/>
        <vertAlign val="superscript"/>
        <sz val="10"/>
        <color indexed="16"/>
        <rFont val="Arial"/>
        <family val="2"/>
      </rPr>
      <t>13</t>
    </r>
    <r>
      <rPr>
        <b/>
        <sz val="10"/>
        <color indexed="16"/>
        <rFont val="Arial"/>
        <family val="2"/>
      </rPr>
      <t>) =</t>
    </r>
  </si>
  <si>
    <t>Irradiation time (h) =</t>
  </si>
  <si>
    <t>Scandium</t>
  </si>
  <si>
    <t>Sc-45</t>
  </si>
  <si>
    <t>Sc-46</t>
  </si>
  <si>
    <t>Selenium</t>
  </si>
  <si>
    <t>Se-74</t>
  </si>
  <si>
    <t>Se-75</t>
  </si>
  <si>
    <t>Silicon</t>
  </si>
  <si>
    <t>Si-30</t>
  </si>
  <si>
    <t>Si-31</t>
  </si>
  <si>
    <t>Silver</t>
  </si>
  <si>
    <t>Ag-109</t>
  </si>
  <si>
    <t>Ag-110</t>
  </si>
  <si>
    <t>Sodium</t>
  </si>
  <si>
    <t>Na-23</t>
  </si>
  <si>
    <t>Na-24</t>
  </si>
  <si>
    <t>Strontium</t>
  </si>
  <si>
    <t>Sr-84</t>
  </si>
  <si>
    <t>Sr-85</t>
  </si>
  <si>
    <t>Tantalum</t>
  </si>
  <si>
    <t>Ta-181</t>
  </si>
  <si>
    <t>Ta-182</t>
  </si>
  <si>
    <t>Tellurium</t>
  </si>
  <si>
    <t>Te-122</t>
  </si>
  <si>
    <t>Te-123</t>
  </si>
  <si>
    <t>Te-124</t>
  </si>
  <si>
    <t>Te-125</t>
  </si>
  <si>
    <t>Te-130</t>
  </si>
  <si>
    <t>Te-131</t>
  </si>
  <si>
    <t>Terbium</t>
  </si>
  <si>
    <t>Tb-159</t>
  </si>
  <si>
    <t>Tb-160</t>
  </si>
  <si>
    <t>Thorium</t>
  </si>
  <si>
    <t>Th-232</t>
  </si>
  <si>
    <t>Pa-233</t>
  </si>
  <si>
    <t>Thulium</t>
  </si>
  <si>
    <t>Tm-169</t>
  </si>
  <si>
    <t>Tm-170</t>
  </si>
  <si>
    <t>Tin</t>
  </si>
  <si>
    <t>Sn-112</t>
  </si>
  <si>
    <t>Sn-113</t>
  </si>
  <si>
    <t>Titanium</t>
  </si>
  <si>
    <t>Ti-50</t>
  </si>
  <si>
    <t>Ti-51</t>
  </si>
  <si>
    <t>Tungsten</t>
  </si>
  <si>
    <t>W-186</t>
  </si>
  <si>
    <t>W-187</t>
  </si>
  <si>
    <t>Uranium</t>
  </si>
  <si>
    <t>U-238</t>
  </si>
  <si>
    <t>U-239</t>
  </si>
  <si>
    <t>Np-239</t>
  </si>
  <si>
    <t>Vanadium</t>
  </si>
  <si>
    <t>V-51</t>
  </si>
  <si>
    <t>V-52</t>
  </si>
  <si>
    <t>Ytterbium</t>
  </si>
  <si>
    <t>Yb-168</t>
  </si>
  <si>
    <t>Yb-169</t>
  </si>
  <si>
    <t>Yb-174</t>
  </si>
  <si>
    <t>Yb-175</t>
  </si>
  <si>
    <t>Zinc</t>
  </si>
  <si>
    <t>Zn-64</t>
  </si>
  <si>
    <t>Zn-65</t>
  </si>
  <si>
    <t>Zirconium</t>
  </si>
  <si>
    <t>Zr-94</t>
  </si>
  <si>
    <t>Zr-95</t>
  </si>
  <si>
    <t>Nb-95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</si>
</sst>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</numFmts>
  <fonts count="10">
    <font>
      <sz val="10"/>
      <name val="Arial"/>
      <family val="0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6"/>
      <name val="Arial"/>
      <family val="2"/>
    </font>
    <font>
      <b/>
      <vertAlign val="superscript"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1" fontId="3" fillId="0" borderId="0" xfId="0" applyNumberFormat="1" applyFont="1" applyAlignment="1">
      <alignment horizontal="center"/>
    </xf>
    <xf numFmtId="11" fontId="0" fillId="0" borderId="0" xfId="0" applyNumberFormat="1" applyAlignment="1">
      <alignment horizontal="left"/>
    </xf>
    <xf numFmtId="11" fontId="7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4.7109375" style="0" customWidth="1"/>
    <col min="2" max="3" width="9.7109375" style="1" customWidth="1"/>
    <col min="4" max="4" width="9.7109375" style="5" customWidth="1"/>
    <col min="5" max="5" width="9.7109375" style="2" customWidth="1"/>
    <col min="6" max="6" width="9.7109375" style="3" customWidth="1"/>
    <col min="7" max="7" width="10.7109375" style="15" customWidth="1"/>
    <col min="8" max="8" width="12.7109375" style="7" customWidth="1"/>
    <col min="9" max="9" width="10.7109375" style="1" customWidth="1"/>
    <col min="10" max="10" width="16.7109375" style="0" customWidth="1"/>
    <col min="11" max="12" width="12.7109375" style="0" customWidth="1"/>
  </cols>
  <sheetData>
    <row r="1" spans="1:12" ht="14.25">
      <c r="A1" s="11" t="s">
        <v>170</v>
      </c>
      <c r="B1" s="4">
        <v>1</v>
      </c>
      <c r="D1" s="12" t="s">
        <v>171</v>
      </c>
      <c r="E1" s="6"/>
      <c r="F1" s="4">
        <v>2</v>
      </c>
      <c r="H1" s="8"/>
      <c r="J1" s="13" t="s">
        <v>169</v>
      </c>
      <c r="K1" s="14"/>
      <c r="L1" s="4">
        <v>5</v>
      </c>
    </row>
    <row r="2" spans="10:12" ht="12.75">
      <c r="J2" s="1" t="s">
        <v>102</v>
      </c>
      <c r="L2" s="1" t="s">
        <v>105</v>
      </c>
    </row>
    <row r="3" spans="1:12" ht="12.75">
      <c r="A3" t="s">
        <v>1</v>
      </c>
      <c r="B3" s="1" t="s">
        <v>42</v>
      </c>
      <c r="C3" s="1" t="s">
        <v>43</v>
      </c>
      <c r="D3" s="5" t="s">
        <v>101</v>
      </c>
      <c r="E3" s="2" t="s">
        <v>44</v>
      </c>
      <c r="F3" s="3" t="s">
        <v>51</v>
      </c>
      <c r="G3" s="15" t="s">
        <v>99</v>
      </c>
      <c r="H3" s="9" t="s">
        <v>103</v>
      </c>
      <c r="I3" s="1" t="s">
        <v>100</v>
      </c>
      <c r="J3" s="1" t="s">
        <v>104</v>
      </c>
      <c r="K3" s="1"/>
      <c r="L3" s="1" t="s">
        <v>104</v>
      </c>
    </row>
    <row r="4" spans="1:12" ht="12.75">
      <c r="A4" t="s">
        <v>0</v>
      </c>
      <c r="B4" s="1" t="s">
        <v>45</v>
      </c>
      <c r="C4" s="1" t="s">
        <v>46</v>
      </c>
      <c r="D4" s="5">
        <v>27</v>
      </c>
      <c r="E4" s="2">
        <v>0.231</v>
      </c>
      <c r="F4" s="3">
        <v>100</v>
      </c>
      <c r="G4" s="15">
        <v>0.0015565</v>
      </c>
      <c r="H4" s="9">
        <f>0.693147/(G4*86400)</f>
        <v>0.005154214405539494</v>
      </c>
      <c r="I4" s="1">
        <v>200</v>
      </c>
      <c r="J4" s="10">
        <f>(((E4*10^-24*$B$1*10^13)*((I4*10^-3/D4)*6.023*10^23)*F4*10^-2)*(1-(EXP(-H4*$F$1*3600))))/(3.7*10^10)</f>
        <v>0.2785411411411411</v>
      </c>
      <c r="L4" s="10">
        <f aca="true" t="shared" si="0" ref="L4:L35">J4*EXP(-H4*$L$1*86400)</f>
        <v>0</v>
      </c>
    </row>
    <row r="5" spans="1:12" ht="12.75">
      <c r="A5" t="s">
        <v>2</v>
      </c>
      <c r="B5" s="1" t="s">
        <v>47</v>
      </c>
      <c r="C5" s="1" t="s">
        <v>49</v>
      </c>
      <c r="D5" s="5">
        <v>121</v>
      </c>
      <c r="E5" s="2">
        <v>5.9</v>
      </c>
      <c r="F5" s="3">
        <v>57.21</v>
      </c>
      <c r="G5" s="15">
        <v>2.7238</v>
      </c>
      <c r="H5" s="9">
        <f aca="true" t="shared" si="1" ref="H5:H67">0.693147/(G5*86400)</f>
        <v>2.945346472656664E-06</v>
      </c>
      <c r="I5" s="1">
        <v>1</v>
      </c>
      <c r="J5" s="10">
        <f aca="true" t="shared" si="2" ref="J5:J67">(((E5*10^-24*$B$1*10^13)*((I5*10^-3/D5)*6.023*10^23)*F5*10^-2)*(1-(EXP(-H5*$F$1*3600))))/(3.7*10^10)</f>
        <v>9.528440372392939E-05</v>
      </c>
      <c r="L5" s="10">
        <f t="shared" si="0"/>
        <v>2.669500492800861E-05</v>
      </c>
    </row>
    <row r="6" spans="2:12" ht="12.75">
      <c r="B6" s="1" t="s">
        <v>48</v>
      </c>
      <c r="C6" s="1" t="s">
        <v>50</v>
      </c>
      <c r="D6" s="5">
        <v>123</v>
      </c>
      <c r="E6" s="2">
        <v>4.1</v>
      </c>
      <c r="F6" s="3">
        <v>42.79</v>
      </c>
      <c r="G6" s="15">
        <v>60.2</v>
      </c>
      <c r="H6" s="9">
        <f t="shared" si="1"/>
        <v>1.3326469638242892E-07</v>
      </c>
      <c r="I6" s="1">
        <v>1</v>
      </c>
      <c r="J6" s="10">
        <f t="shared" si="2"/>
        <v>2.226749913393476E-06</v>
      </c>
      <c r="L6" s="10">
        <f t="shared" si="0"/>
        <v>2.1021754468506426E-06</v>
      </c>
    </row>
    <row r="7" spans="1:12" ht="12.75">
      <c r="A7" t="s">
        <v>3</v>
      </c>
      <c r="B7" s="1" t="s">
        <v>52</v>
      </c>
      <c r="C7" s="1" t="s">
        <v>53</v>
      </c>
      <c r="D7" s="5">
        <v>75</v>
      </c>
      <c r="E7" s="2">
        <v>4.23</v>
      </c>
      <c r="F7" s="3">
        <v>100</v>
      </c>
      <c r="G7" s="15">
        <v>1.0933</v>
      </c>
      <c r="H7" s="9">
        <f t="shared" si="1"/>
        <v>7.337907913859162E-06</v>
      </c>
      <c r="I7" s="1">
        <v>1</v>
      </c>
      <c r="J7" s="10">
        <f t="shared" si="2"/>
        <v>0.00047246863149297833</v>
      </c>
      <c r="L7" s="10">
        <f t="shared" si="0"/>
        <v>1.984585437209727E-05</v>
      </c>
    </row>
    <row r="8" spans="1:12" ht="12.75">
      <c r="A8" t="s">
        <v>5</v>
      </c>
      <c r="B8" s="1" t="s">
        <v>55</v>
      </c>
      <c r="C8" s="1" t="s">
        <v>56</v>
      </c>
      <c r="D8" s="5">
        <v>130</v>
      </c>
      <c r="E8" s="2">
        <v>8.7</v>
      </c>
      <c r="F8" s="3">
        <v>0.106</v>
      </c>
      <c r="G8" s="15">
        <v>11.5</v>
      </c>
      <c r="H8" s="9">
        <f t="shared" si="1"/>
        <v>6.976117149758454E-07</v>
      </c>
      <c r="I8" s="1">
        <v>1</v>
      </c>
      <c r="J8" s="10">
        <f t="shared" si="2"/>
        <v>5.785607062630986E-08</v>
      </c>
      <c r="L8" s="10">
        <f t="shared" si="0"/>
        <v>4.280222660111702E-08</v>
      </c>
    </row>
    <row r="9" spans="2:12" ht="12.75">
      <c r="B9" s="1" t="s">
        <v>54</v>
      </c>
      <c r="C9" s="1" t="s">
        <v>61</v>
      </c>
      <c r="D9" s="5">
        <v>138</v>
      </c>
      <c r="E9" s="2">
        <v>0.4</v>
      </c>
      <c r="F9" s="3">
        <v>71.7</v>
      </c>
      <c r="G9" s="15">
        <v>0.05768</v>
      </c>
      <c r="H9" s="9">
        <f t="shared" si="1"/>
        <v>0.00013908694039913697</v>
      </c>
      <c r="I9" s="1">
        <v>1</v>
      </c>
      <c r="J9" s="10">
        <f t="shared" si="2"/>
        <v>0.00021402826063182936</v>
      </c>
      <c r="L9" s="10">
        <f t="shared" si="0"/>
        <v>1.720460598428334E-30</v>
      </c>
    </row>
    <row r="10" spans="1:12" ht="12.75">
      <c r="A10" t="s">
        <v>4</v>
      </c>
      <c r="B10" s="1" t="s">
        <v>57</v>
      </c>
      <c r="C10" s="1" t="s">
        <v>58</v>
      </c>
      <c r="D10" s="5">
        <v>79</v>
      </c>
      <c r="E10" s="2">
        <v>10.32</v>
      </c>
      <c r="F10" s="3">
        <v>50.69</v>
      </c>
      <c r="G10" s="15">
        <v>0.012278</v>
      </c>
      <c r="H10" s="9">
        <f t="shared" si="1"/>
        <v>0.0006534072912707461</v>
      </c>
      <c r="I10" s="1">
        <v>1</v>
      </c>
      <c r="J10" s="10">
        <f t="shared" si="2"/>
        <v>0.010681591406484201</v>
      </c>
      <c r="L10" s="10">
        <f t="shared" si="0"/>
        <v>2.750969367505074E-125</v>
      </c>
    </row>
    <row r="11" spans="2:12" ht="12.75">
      <c r="B11" s="1" t="s">
        <v>59</v>
      </c>
      <c r="C11" s="1" t="s">
        <v>60</v>
      </c>
      <c r="D11" s="5">
        <v>81</v>
      </c>
      <c r="E11" s="2">
        <v>2.36</v>
      </c>
      <c r="F11" s="3">
        <v>49.31</v>
      </c>
      <c r="G11" s="15">
        <v>1.47</v>
      </c>
      <c r="H11" s="9">
        <f t="shared" si="1"/>
        <v>5.457506613756613E-06</v>
      </c>
      <c r="I11" s="1">
        <v>1</v>
      </c>
      <c r="J11" s="10">
        <f t="shared" si="2"/>
        <v>9.01146164278286E-05</v>
      </c>
      <c r="L11" s="10">
        <f t="shared" si="0"/>
        <v>8.52872193765415E-06</v>
      </c>
    </row>
    <row r="12" spans="1:12" ht="12.75">
      <c r="A12" t="s">
        <v>41</v>
      </c>
      <c r="B12" s="1" t="s">
        <v>62</v>
      </c>
      <c r="C12" s="1" t="s">
        <v>63</v>
      </c>
      <c r="D12" s="5">
        <v>114</v>
      </c>
      <c r="E12" s="2">
        <v>0.34</v>
      </c>
      <c r="F12" s="3">
        <v>28.73</v>
      </c>
      <c r="G12" s="15">
        <v>2.2278</v>
      </c>
      <c r="H12" s="9">
        <f t="shared" si="1"/>
        <v>3.601101859333074E-06</v>
      </c>
      <c r="I12" s="1">
        <v>1</v>
      </c>
      <c r="J12" s="10">
        <f t="shared" si="2"/>
        <v>3.570020571910816E-06</v>
      </c>
      <c r="L12" s="10">
        <f t="shared" si="0"/>
        <v>7.534409398943484E-07</v>
      </c>
    </row>
    <row r="13" spans="1:12" ht="12.75">
      <c r="A13" t="s">
        <v>6</v>
      </c>
      <c r="B13" s="1" t="s">
        <v>64</v>
      </c>
      <c r="C13" s="1" t="s">
        <v>65</v>
      </c>
      <c r="D13" s="5">
        <v>140</v>
      </c>
      <c r="E13" s="2">
        <v>0.58</v>
      </c>
      <c r="F13" s="3">
        <v>88.45</v>
      </c>
      <c r="G13" s="15">
        <v>32.508</v>
      </c>
      <c r="H13" s="9">
        <f t="shared" si="1"/>
        <v>2.4678647478227577E-07</v>
      </c>
      <c r="I13" s="1">
        <v>1</v>
      </c>
      <c r="J13" s="10">
        <f t="shared" si="2"/>
        <v>1.0589537712303011E-06</v>
      </c>
      <c r="L13" s="10">
        <f t="shared" si="0"/>
        <v>9.518666336875905E-07</v>
      </c>
    </row>
    <row r="14" spans="1:12" ht="12.75">
      <c r="A14" t="s">
        <v>7</v>
      </c>
      <c r="B14" s="1" t="s">
        <v>66</v>
      </c>
      <c r="C14" s="1" t="s">
        <v>67</v>
      </c>
      <c r="D14" s="5">
        <v>133</v>
      </c>
      <c r="E14" s="2">
        <v>30.3</v>
      </c>
      <c r="F14" s="3">
        <v>100</v>
      </c>
      <c r="G14" s="15">
        <v>753</v>
      </c>
      <c r="H14" s="9">
        <f t="shared" si="1"/>
        <v>1.0654096576656338E-08</v>
      </c>
      <c r="I14" s="1">
        <v>1</v>
      </c>
      <c r="J14" s="10">
        <f t="shared" si="2"/>
        <v>2.8446877013850894E-06</v>
      </c>
      <c r="L14" s="10">
        <f t="shared" si="0"/>
        <v>2.831624912163523E-06</v>
      </c>
    </row>
    <row r="15" spans="1:12" ht="12.75">
      <c r="A15" t="s">
        <v>8</v>
      </c>
      <c r="B15" s="1" t="s">
        <v>68</v>
      </c>
      <c r="C15" s="1" t="s">
        <v>69</v>
      </c>
      <c r="D15" s="5">
        <v>37</v>
      </c>
      <c r="E15" s="2">
        <v>0.43</v>
      </c>
      <c r="F15" s="3">
        <v>24.22</v>
      </c>
      <c r="G15" s="15">
        <v>0.02586</v>
      </c>
      <c r="H15" s="9">
        <f t="shared" si="1"/>
        <v>0.00031022949428546876</v>
      </c>
      <c r="I15" s="1">
        <v>1</v>
      </c>
      <c r="J15" s="10">
        <f t="shared" si="2"/>
        <v>0.0004091071980044257</v>
      </c>
      <c r="L15" s="10">
        <f t="shared" si="0"/>
        <v>2.5589599229905915E-62</v>
      </c>
    </row>
    <row r="16" spans="1:12" ht="12.75">
      <c r="A16" t="s">
        <v>9</v>
      </c>
      <c r="B16" s="1" t="s">
        <v>70</v>
      </c>
      <c r="C16" s="1" t="s">
        <v>71</v>
      </c>
      <c r="D16" s="5">
        <v>50</v>
      </c>
      <c r="E16" s="2">
        <v>15.9</v>
      </c>
      <c r="F16" s="3">
        <v>4.345</v>
      </c>
      <c r="G16" s="15">
        <v>27.701</v>
      </c>
      <c r="H16" s="9">
        <f t="shared" si="1"/>
        <v>2.896117368406275E-07</v>
      </c>
      <c r="I16" s="1">
        <v>1</v>
      </c>
      <c r="J16" s="10">
        <f t="shared" si="2"/>
        <v>4.685155144696849E-06</v>
      </c>
      <c r="L16" s="10">
        <f t="shared" si="0"/>
        <v>4.134170732616404E-06</v>
      </c>
    </row>
    <row r="17" spans="1:12" ht="12.75">
      <c r="A17" t="s">
        <v>10</v>
      </c>
      <c r="B17" s="1" t="s">
        <v>72</v>
      </c>
      <c r="C17" s="1" t="s">
        <v>73</v>
      </c>
      <c r="D17" s="5">
        <v>59</v>
      </c>
      <c r="E17" s="2">
        <v>37.18</v>
      </c>
      <c r="F17" s="3">
        <v>100</v>
      </c>
      <c r="G17" s="15">
        <v>1925.28</v>
      </c>
      <c r="H17" s="9">
        <f t="shared" si="1"/>
        <v>4.1669444040462795E-09</v>
      </c>
      <c r="I17" s="1">
        <v>0.1</v>
      </c>
      <c r="J17" s="10">
        <f t="shared" si="2"/>
        <v>3.077600193264473E-07</v>
      </c>
      <c r="L17" s="10">
        <f t="shared" si="0"/>
        <v>3.072065127044605E-07</v>
      </c>
    </row>
    <row r="18" spans="1:12" ht="12.75">
      <c r="A18" t="s">
        <v>11</v>
      </c>
      <c r="B18" s="1" t="s">
        <v>74</v>
      </c>
      <c r="C18" s="1" t="s">
        <v>75</v>
      </c>
      <c r="D18" s="5">
        <v>63</v>
      </c>
      <c r="E18" s="2">
        <v>4.52</v>
      </c>
      <c r="F18" s="3">
        <v>69.17</v>
      </c>
      <c r="G18" s="15">
        <v>0.52917</v>
      </c>
      <c r="H18" s="9">
        <f t="shared" si="1"/>
        <v>1.5160600038214981E-05</v>
      </c>
      <c r="I18" s="1">
        <v>1</v>
      </c>
      <c r="J18" s="10">
        <f t="shared" si="2"/>
        <v>0.0008353880967995992</v>
      </c>
      <c r="L18" s="10">
        <f t="shared" si="0"/>
        <v>1.1954434291215714E-06</v>
      </c>
    </row>
    <row r="19" spans="2:12" ht="12.75">
      <c r="B19" s="1" t="s">
        <v>76</v>
      </c>
      <c r="C19" s="1" t="s">
        <v>77</v>
      </c>
      <c r="D19" s="5">
        <v>65</v>
      </c>
      <c r="E19" s="2">
        <v>2.17</v>
      </c>
      <c r="F19" s="3">
        <v>30.83</v>
      </c>
      <c r="G19" s="15">
        <v>0.0035556</v>
      </c>
      <c r="H19" s="9">
        <f t="shared" si="1"/>
        <v>0.002256309686753915</v>
      </c>
      <c r="I19" s="1">
        <v>1</v>
      </c>
      <c r="J19" s="10">
        <f t="shared" si="2"/>
        <v>0.0016754481905326523</v>
      </c>
      <c r="L19" s="10">
        <f t="shared" si="0"/>
        <v>0</v>
      </c>
    </row>
    <row r="20" spans="1:12" ht="12.75">
      <c r="A20" t="s">
        <v>12</v>
      </c>
      <c r="B20" s="1" t="s">
        <v>79</v>
      </c>
      <c r="C20" s="1" t="s">
        <v>80</v>
      </c>
      <c r="D20" s="5">
        <v>164</v>
      </c>
      <c r="E20" s="2">
        <v>2650</v>
      </c>
      <c r="F20" s="3">
        <v>28.18</v>
      </c>
      <c r="G20" s="15">
        <v>0.0975</v>
      </c>
      <c r="H20" s="9">
        <f t="shared" si="1"/>
        <v>8.228240740740741E-05</v>
      </c>
      <c r="I20" s="1">
        <v>1</v>
      </c>
      <c r="J20" s="10">
        <f t="shared" si="2"/>
        <v>0.33134547822073557</v>
      </c>
      <c r="L20" s="10">
        <f t="shared" si="0"/>
        <v>1.2101783928257943E-16</v>
      </c>
    </row>
    <row r="21" spans="1:12" ht="12.75">
      <c r="A21" t="s">
        <v>13</v>
      </c>
      <c r="B21" s="1" t="s">
        <v>81</v>
      </c>
      <c r="C21" s="1" t="s">
        <v>82</v>
      </c>
      <c r="D21" s="5">
        <v>170</v>
      </c>
      <c r="E21" s="2">
        <v>8.9</v>
      </c>
      <c r="F21" s="3">
        <v>14.93</v>
      </c>
      <c r="G21" s="15">
        <v>0.31317</v>
      </c>
      <c r="H21" s="9">
        <f t="shared" si="1"/>
        <v>2.5617187860338544E-05</v>
      </c>
      <c r="I21" s="1">
        <v>1</v>
      </c>
      <c r="J21" s="10">
        <f t="shared" si="2"/>
        <v>0.00021430877733606755</v>
      </c>
      <c r="L21" s="10">
        <f t="shared" si="0"/>
        <v>3.3486188697070073E-09</v>
      </c>
    </row>
    <row r="22" spans="1:12" ht="12.75">
      <c r="A22" t="s">
        <v>14</v>
      </c>
      <c r="B22" s="1" t="s">
        <v>83</v>
      </c>
      <c r="C22" s="1" t="s">
        <v>84</v>
      </c>
      <c r="D22" s="5">
        <v>151</v>
      </c>
      <c r="E22" s="2">
        <v>9200</v>
      </c>
      <c r="F22" s="3">
        <v>47.81</v>
      </c>
      <c r="G22" s="15">
        <v>4944.4</v>
      </c>
      <c r="H22" s="9">
        <f t="shared" si="1"/>
        <v>1.622549697075929E-09</v>
      </c>
      <c r="I22" s="1">
        <v>1</v>
      </c>
      <c r="J22" s="10">
        <f t="shared" si="2"/>
        <v>5.539476574793253E-05</v>
      </c>
      <c r="L22" s="10">
        <f t="shared" si="0"/>
        <v>5.5355950864516595E-05</v>
      </c>
    </row>
    <row r="23" spans="2:12" ht="12.75">
      <c r="B23" s="1" t="s">
        <v>85</v>
      </c>
      <c r="C23" s="1" t="s">
        <v>86</v>
      </c>
      <c r="D23" s="5">
        <v>153</v>
      </c>
      <c r="E23" s="2">
        <v>312</v>
      </c>
      <c r="F23" s="3">
        <v>52.19</v>
      </c>
      <c r="G23" s="15">
        <v>3138.6</v>
      </c>
      <c r="H23" s="9">
        <f t="shared" si="1"/>
        <v>2.5560870203983375E-09</v>
      </c>
      <c r="I23" s="1">
        <v>1</v>
      </c>
      <c r="J23" s="10">
        <f t="shared" si="2"/>
        <v>3.1883481236534552E-06</v>
      </c>
      <c r="L23" s="10">
        <f t="shared" si="0"/>
        <v>3.184829398400945E-06</v>
      </c>
    </row>
    <row r="24" spans="1:12" ht="12.75">
      <c r="A24" t="s">
        <v>15</v>
      </c>
      <c r="B24" s="1" t="s">
        <v>87</v>
      </c>
      <c r="C24" s="1" t="s">
        <v>89</v>
      </c>
      <c r="D24" s="5">
        <v>152</v>
      </c>
      <c r="E24" s="2">
        <v>735</v>
      </c>
      <c r="F24" s="3">
        <v>0.2</v>
      </c>
      <c r="G24" s="15">
        <v>240.4</v>
      </c>
      <c r="H24" s="9">
        <f t="shared" si="1"/>
        <v>3.3371608661490106E-08</v>
      </c>
      <c r="I24" s="1">
        <v>1</v>
      </c>
      <c r="J24" s="10">
        <f t="shared" si="2"/>
        <v>3.782181363253579E-07</v>
      </c>
      <c r="L24" s="10">
        <f t="shared" si="0"/>
        <v>3.7280465691450675E-07</v>
      </c>
    </row>
    <row r="25" spans="2:12" ht="12.75">
      <c r="B25" s="1" t="s">
        <v>88</v>
      </c>
      <c r="C25" s="1" t="s">
        <v>90</v>
      </c>
      <c r="D25" s="5">
        <v>158</v>
      </c>
      <c r="E25" s="2">
        <v>2.2</v>
      </c>
      <c r="F25" s="3">
        <v>24.84</v>
      </c>
      <c r="G25" s="15">
        <v>0.76996</v>
      </c>
      <c r="H25" s="9">
        <f t="shared" si="1"/>
        <v>1.0419417531069435E-05</v>
      </c>
      <c r="I25" s="1">
        <v>1</v>
      </c>
      <c r="J25" s="10">
        <f t="shared" si="2"/>
        <v>4.069262960102169E-05</v>
      </c>
      <c r="L25" s="10">
        <f t="shared" si="0"/>
        <v>4.5151739115266395E-07</v>
      </c>
    </row>
    <row r="26" spans="1:12" ht="12.75">
      <c r="A26" t="s">
        <v>16</v>
      </c>
      <c r="B26" s="1" t="s">
        <v>91</v>
      </c>
      <c r="C26" s="1" t="s">
        <v>92</v>
      </c>
      <c r="D26" s="5">
        <v>71</v>
      </c>
      <c r="E26" s="2">
        <v>4.73</v>
      </c>
      <c r="F26" s="3">
        <v>39.89</v>
      </c>
      <c r="G26" s="15">
        <v>0.5875</v>
      </c>
      <c r="H26" s="9">
        <f t="shared" si="1"/>
        <v>1.3655378250591016E-05</v>
      </c>
      <c r="I26" s="1">
        <v>1</v>
      </c>
      <c r="J26" s="10">
        <f t="shared" si="2"/>
        <v>0.00040507875562659256</v>
      </c>
      <c r="L26" s="10">
        <f t="shared" si="0"/>
        <v>1.1106640750927669E-06</v>
      </c>
    </row>
    <row r="27" spans="1:12" ht="12.75">
      <c r="A27" t="s">
        <v>17</v>
      </c>
      <c r="B27" s="1" t="s">
        <v>93</v>
      </c>
      <c r="C27" s="1" t="s">
        <v>96</v>
      </c>
      <c r="D27" s="5">
        <v>70</v>
      </c>
      <c r="E27" s="2">
        <v>3.45</v>
      </c>
      <c r="F27" s="3">
        <v>20.84</v>
      </c>
      <c r="G27" s="15">
        <v>11.43</v>
      </c>
      <c r="H27" s="9">
        <f t="shared" si="1"/>
        <v>7.018840526878584E-07</v>
      </c>
      <c r="I27" s="1">
        <v>1</v>
      </c>
      <c r="J27" s="10">
        <f t="shared" si="2"/>
        <v>8.428123186035545E-06</v>
      </c>
      <c r="L27" s="10">
        <f t="shared" si="0"/>
        <v>6.223672716336054E-06</v>
      </c>
    </row>
    <row r="28" spans="2:12" ht="12.75">
      <c r="B28" s="1" t="s">
        <v>94</v>
      </c>
      <c r="C28" s="1" t="s">
        <v>97</v>
      </c>
      <c r="D28" s="5">
        <v>74</v>
      </c>
      <c r="E28" s="2">
        <v>0.53</v>
      </c>
      <c r="F28" s="3">
        <v>36.28</v>
      </c>
      <c r="G28" s="15">
        <v>0.057486</v>
      </c>
      <c r="H28" s="9">
        <f t="shared" si="1"/>
        <v>0.00013955632192572492</v>
      </c>
      <c r="I28" s="1">
        <v>1</v>
      </c>
      <c r="J28" s="10">
        <f t="shared" si="2"/>
        <v>0.0002681220140560323</v>
      </c>
      <c r="L28" s="10">
        <f t="shared" si="0"/>
        <v>1.7597175499290813E-30</v>
      </c>
    </row>
    <row r="29" spans="2:12" ht="12.75">
      <c r="B29" s="1" t="s">
        <v>95</v>
      </c>
      <c r="C29" s="1" t="s">
        <v>98</v>
      </c>
      <c r="D29" s="5">
        <v>76</v>
      </c>
      <c r="E29" s="2">
        <v>0.14</v>
      </c>
      <c r="F29" s="3">
        <v>7.61</v>
      </c>
      <c r="G29" s="15">
        <v>0.4708</v>
      </c>
      <c r="H29" s="9">
        <f t="shared" si="1"/>
        <v>1.7040218186538277E-05</v>
      </c>
      <c r="I29" s="1">
        <v>1</v>
      </c>
      <c r="J29" s="10">
        <f t="shared" si="2"/>
        <v>2.6348053658978825E-06</v>
      </c>
      <c r="L29" s="10">
        <f t="shared" si="0"/>
        <v>1.6739570869927356E-09</v>
      </c>
    </row>
    <row r="30" spans="1:12" ht="12.75">
      <c r="A30" t="s">
        <v>18</v>
      </c>
      <c r="B30" s="1" t="s">
        <v>106</v>
      </c>
      <c r="C30" s="1" t="s">
        <v>107</v>
      </c>
      <c r="D30" s="5">
        <v>197</v>
      </c>
      <c r="E30" s="2">
        <v>98.65</v>
      </c>
      <c r="F30" s="3">
        <v>100</v>
      </c>
      <c r="G30" s="15">
        <v>2.695</v>
      </c>
      <c r="H30" s="9">
        <f t="shared" si="1"/>
        <v>2.9768217893217893E-06</v>
      </c>
      <c r="I30" s="1">
        <v>1</v>
      </c>
      <c r="J30" s="10">
        <f t="shared" si="2"/>
        <v>0.0017285482444616281</v>
      </c>
      <c r="L30" s="10">
        <f t="shared" si="0"/>
        <v>0.0004777321200808859</v>
      </c>
    </row>
    <row r="31" spans="1:12" ht="12.75">
      <c r="A31" t="s">
        <v>19</v>
      </c>
      <c r="B31" s="1" t="s">
        <v>108</v>
      </c>
      <c r="C31" s="1" t="s">
        <v>109</v>
      </c>
      <c r="D31" s="5">
        <v>180</v>
      </c>
      <c r="E31" s="2">
        <v>13.04</v>
      </c>
      <c r="F31" s="3">
        <v>35.08</v>
      </c>
      <c r="G31" s="15">
        <v>42.39</v>
      </c>
      <c r="H31" s="9">
        <f t="shared" si="1"/>
        <v>1.8925536027889176E-07</v>
      </c>
      <c r="I31" s="1">
        <v>1</v>
      </c>
      <c r="J31" s="10">
        <f t="shared" si="2"/>
        <v>5.633270888667878E-06</v>
      </c>
      <c r="L31" s="10">
        <f t="shared" si="0"/>
        <v>5.191028944380604E-06</v>
      </c>
    </row>
    <row r="32" spans="1:12" ht="12.75">
      <c r="A32" t="s">
        <v>78</v>
      </c>
      <c r="B32" s="1" t="s">
        <v>110</v>
      </c>
      <c r="C32" s="1" t="s">
        <v>111</v>
      </c>
      <c r="D32" s="5">
        <v>165</v>
      </c>
      <c r="E32" s="2">
        <v>64.7</v>
      </c>
      <c r="F32" s="3">
        <v>100</v>
      </c>
      <c r="G32" s="15">
        <v>1.1167</v>
      </c>
      <c r="H32" s="9">
        <f t="shared" si="1"/>
        <v>7.184145000646746E-06</v>
      </c>
      <c r="I32" s="1">
        <v>1</v>
      </c>
      <c r="J32" s="10">
        <f t="shared" si="2"/>
        <v>0.0032177726190195056</v>
      </c>
      <c r="L32" s="10">
        <f t="shared" si="0"/>
        <v>0.0001444443086037644</v>
      </c>
    </row>
    <row r="33" spans="1:12" ht="12.75">
      <c r="A33" t="s">
        <v>20</v>
      </c>
      <c r="B33" s="1" t="s">
        <v>112</v>
      </c>
      <c r="C33" s="1" t="s">
        <v>113</v>
      </c>
      <c r="D33" s="5">
        <v>115</v>
      </c>
      <c r="E33" s="2">
        <v>283</v>
      </c>
      <c r="F33" s="3">
        <v>95.71</v>
      </c>
      <c r="G33" s="15">
        <v>0.3778</v>
      </c>
      <c r="H33" s="9">
        <f t="shared" si="1"/>
        <v>2.123487221339921E-05</v>
      </c>
      <c r="I33" s="1">
        <v>1</v>
      </c>
      <c r="J33" s="10">
        <f t="shared" si="2"/>
        <v>0.05435784579958758</v>
      </c>
      <c r="L33" s="10">
        <f t="shared" si="0"/>
        <v>5.639973928430463E-06</v>
      </c>
    </row>
    <row r="34" spans="1:12" ht="12.75">
      <c r="A34" t="s">
        <v>21</v>
      </c>
      <c r="B34" s="1" t="s">
        <v>114</v>
      </c>
      <c r="C34" s="1" t="s">
        <v>115</v>
      </c>
      <c r="D34" s="5">
        <v>127</v>
      </c>
      <c r="E34" s="2">
        <v>6.2</v>
      </c>
      <c r="F34" s="3">
        <v>100</v>
      </c>
      <c r="G34" s="15">
        <v>0.017354</v>
      </c>
      <c r="H34" s="9">
        <f t="shared" si="1"/>
        <v>0.0004622873528997477</v>
      </c>
      <c r="I34" s="1">
        <v>1</v>
      </c>
      <c r="J34" s="10">
        <f t="shared" si="2"/>
        <v>0.007662043924672339</v>
      </c>
      <c r="L34" s="10">
        <f t="shared" si="0"/>
        <v>1.4197209296075843E-89</v>
      </c>
    </row>
    <row r="35" spans="1:12" ht="12.75">
      <c r="A35" t="s">
        <v>22</v>
      </c>
      <c r="B35" s="1" t="s">
        <v>116</v>
      </c>
      <c r="C35" s="1" t="s">
        <v>117</v>
      </c>
      <c r="D35" s="5">
        <v>191</v>
      </c>
      <c r="E35" s="2">
        <v>954</v>
      </c>
      <c r="F35" s="3">
        <v>37.3</v>
      </c>
      <c r="G35" s="15">
        <v>73.827</v>
      </c>
      <c r="H35" s="9">
        <f t="shared" si="1"/>
        <v>1.0866667644929663E-07</v>
      </c>
      <c r="I35" s="1">
        <v>1</v>
      </c>
      <c r="J35" s="10">
        <f t="shared" si="2"/>
        <v>0.00023718868881201951</v>
      </c>
      <c r="L35" s="10">
        <f t="shared" si="0"/>
        <v>0.00022631141097433674</v>
      </c>
    </row>
    <row r="36" spans="1:12" ht="12.75">
      <c r="A36" t="s">
        <v>23</v>
      </c>
      <c r="B36" s="1" t="s">
        <v>118</v>
      </c>
      <c r="C36" s="1" t="s">
        <v>119</v>
      </c>
      <c r="D36" s="5">
        <v>58</v>
      </c>
      <c r="E36" s="2">
        <v>1.3</v>
      </c>
      <c r="F36" s="3">
        <v>0.282</v>
      </c>
      <c r="G36" s="15">
        <v>44.495</v>
      </c>
      <c r="H36" s="9">
        <f t="shared" si="1"/>
        <v>1.803019377957573E-07</v>
      </c>
      <c r="I36" s="1">
        <v>10</v>
      </c>
      <c r="J36" s="10">
        <f t="shared" si="2"/>
        <v>1.3348320708707585E-07</v>
      </c>
      <c r="L36" s="10">
        <f aca="true" t="shared" si="3" ref="L36:L84">J36*EXP(-H36*$L$1*86400)</f>
        <v>1.234807462606096E-07</v>
      </c>
    </row>
    <row r="37" spans="1:12" ht="12.75">
      <c r="A37" t="s">
        <v>24</v>
      </c>
      <c r="B37" s="1" t="s">
        <v>120</v>
      </c>
      <c r="C37" s="1" t="s">
        <v>121</v>
      </c>
      <c r="D37" s="5">
        <v>139</v>
      </c>
      <c r="E37" s="2">
        <v>9.04</v>
      </c>
      <c r="F37" s="3">
        <v>99.91</v>
      </c>
      <c r="G37" s="15">
        <v>1.6781</v>
      </c>
      <c r="H37" s="9">
        <f t="shared" si="1"/>
        <v>4.780725059425673E-06</v>
      </c>
      <c r="I37" s="1">
        <v>0.1</v>
      </c>
      <c r="J37" s="10">
        <f t="shared" si="2"/>
        <v>3.5788785399927545E-05</v>
      </c>
      <c r="L37" s="10">
        <f t="shared" si="3"/>
        <v>4.5374326734525225E-06</v>
      </c>
    </row>
    <row r="38" spans="1:12" ht="12.75">
      <c r="A38" t="s">
        <v>25</v>
      </c>
      <c r="B38" s="1" t="s">
        <v>122</v>
      </c>
      <c r="C38" s="1" t="s">
        <v>123</v>
      </c>
      <c r="D38" s="5">
        <v>176</v>
      </c>
      <c r="E38" s="2">
        <v>2090</v>
      </c>
      <c r="F38" s="3">
        <v>2.59</v>
      </c>
      <c r="G38" s="15">
        <v>6.647</v>
      </c>
      <c r="H38" s="9">
        <f t="shared" si="1"/>
        <v>1.2069406833492134E-06</v>
      </c>
      <c r="I38" s="1">
        <v>0.1</v>
      </c>
      <c r="J38" s="10">
        <f t="shared" si="2"/>
        <v>4.331888876958194E-05</v>
      </c>
      <c r="L38" s="10">
        <f t="shared" si="3"/>
        <v>2.5717980944948633E-05</v>
      </c>
    </row>
    <row r="39" spans="1:12" ht="12.75">
      <c r="A39" t="s">
        <v>26</v>
      </c>
      <c r="B39" s="1" t="s">
        <v>124</v>
      </c>
      <c r="C39" s="1" t="s">
        <v>125</v>
      </c>
      <c r="D39" s="5">
        <v>26</v>
      </c>
      <c r="E39" s="2">
        <v>0.0386</v>
      </c>
      <c r="F39" s="3">
        <v>11.01</v>
      </c>
      <c r="G39" s="15">
        <v>0.0065681</v>
      </c>
      <c r="H39" s="9">
        <f t="shared" si="1"/>
        <v>0.0012214391867088233</v>
      </c>
      <c r="I39" s="1">
        <v>1</v>
      </c>
      <c r="J39" s="10">
        <f t="shared" si="2"/>
        <v>2.6603977822819733E-05</v>
      </c>
      <c r="L39" s="10">
        <f t="shared" si="3"/>
        <v>1.8381015841335922E-234</v>
      </c>
    </row>
    <row r="40" spans="1:12" ht="12.75">
      <c r="A40" t="s">
        <v>27</v>
      </c>
      <c r="B40" s="1" t="s">
        <v>126</v>
      </c>
      <c r="C40" s="1" t="s">
        <v>127</v>
      </c>
      <c r="D40" s="5">
        <v>55</v>
      </c>
      <c r="E40" s="2">
        <v>13.36</v>
      </c>
      <c r="F40" s="3">
        <v>100</v>
      </c>
      <c r="G40" s="15">
        <v>0.10745</v>
      </c>
      <c r="H40" s="9">
        <f t="shared" si="1"/>
        <v>7.466295693087223E-05</v>
      </c>
      <c r="I40" s="1">
        <v>1</v>
      </c>
      <c r="J40" s="10">
        <f t="shared" si="2"/>
        <v>0.016442840947489677</v>
      </c>
      <c r="L40" s="10">
        <f t="shared" si="3"/>
        <v>1.6146189692888612E-16</v>
      </c>
    </row>
    <row r="41" spans="1:12" ht="12.75">
      <c r="A41" t="s">
        <v>28</v>
      </c>
      <c r="B41" s="1" t="s">
        <v>128</v>
      </c>
      <c r="C41" s="1" t="s">
        <v>129</v>
      </c>
      <c r="D41" s="5">
        <v>196</v>
      </c>
      <c r="E41" s="2">
        <v>3190</v>
      </c>
      <c r="F41" s="3">
        <v>0.15</v>
      </c>
      <c r="G41" s="15">
        <v>2.6725</v>
      </c>
      <c r="H41" s="9">
        <f t="shared" si="1"/>
        <v>3.001883899802515E-06</v>
      </c>
      <c r="I41" s="1">
        <v>1</v>
      </c>
      <c r="J41" s="10">
        <f t="shared" si="2"/>
        <v>8.4972525309289E-05</v>
      </c>
      <c r="L41" s="10">
        <f t="shared" si="3"/>
        <v>2.3231616424893106E-05</v>
      </c>
    </row>
    <row r="42" spans="2:12" ht="12.75">
      <c r="B42" s="1" t="s">
        <v>130</v>
      </c>
      <c r="C42" s="1" t="s">
        <v>131</v>
      </c>
      <c r="D42" s="5">
        <v>202</v>
      </c>
      <c r="E42" s="2">
        <v>4.42</v>
      </c>
      <c r="F42" s="3">
        <v>29.86</v>
      </c>
      <c r="G42" s="15">
        <v>46.594</v>
      </c>
      <c r="H42" s="9">
        <f t="shared" si="1"/>
        <v>1.7217956651547885E-07</v>
      </c>
      <c r="I42" s="1">
        <v>1</v>
      </c>
      <c r="J42" s="10">
        <f t="shared" si="2"/>
        <v>1.317700712717259E-06</v>
      </c>
      <c r="L42" s="10">
        <f t="shared" si="3"/>
        <v>1.2232445070411133E-06</v>
      </c>
    </row>
    <row r="43" spans="1:12" ht="12.75">
      <c r="A43" t="s">
        <v>29</v>
      </c>
      <c r="B43" s="1" t="s">
        <v>132</v>
      </c>
      <c r="C43" s="1" t="s">
        <v>133</v>
      </c>
      <c r="D43" s="5">
        <v>98</v>
      </c>
      <c r="E43" s="2">
        <v>0.137</v>
      </c>
      <c r="F43" s="3">
        <v>24.13</v>
      </c>
      <c r="G43" s="15">
        <v>2.7489</v>
      </c>
      <c r="H43" s="9">
        <f t="shared" si="1"/>
        <v>2.9184527346292052E-06</v>
      </c>
      <c r="I43" s="1">
        <v>1</v>
      </c>
      <c r="J43" s="10">
        <f t="shared" si="2"/>
        <v>1.1418083599900135E-06</v>
      </c>
      <c r="L43" s="10">
        <f t="shared" si="3"/>
        <v>3.236287365426588E-07</v>
      </c>
    </row>
    <row r="44" spans="1:12" ht="12.75">
      <c r="A44" t="s">
        <v>30</v>
      </c>
      <c r="B44" s="1" t="s">
        <v>134</v>
      </c>
      <c r="C44" s="1" t="s">
        <v>135</v>
      </c>
      <c r="D44" s="5">
        <v>146</v>
      </c>
      <c r="E44" s="2">
        <v>1.41</v>
      </c>
      <c r="F44" s="3">
        <v>17.2</v>
      </c>
      <c r="G44" s="15">
        <v>10.98</v>
      </c>
      <c r="H44" s="9">
        <f t="shared" si="1"/>
        <v>7.30649792552115E-07</v>
      </c>
      <c r="I44" s="1">
        <v>1</v>
      </c>
      <c r="J44" s="10">
        <f t="shared" si="2"/>
        <v>1.4187496375998419E-06</v>
      </c>
      <c r="L44" s="10">
        <f t="shared" si="3"/>
        <v>1.034724529716747E-06</v>
      </c>
    </row>
    <row r="45" spans="1:12" ht="12.75">
      <c r="A45" t="s">
        <v>31</v>
      </c>
      <c r="B45" s="1" t="s">
        <v>136</v>
      </c>
      <c r="C45" s="1" t="s">
        <v>137</v>
      </c>
      <c r="D45" s="5">
        <v>58</v>
      </c>
      <c r="E45" s="2">
        <v>4.5</v>
      </c>
      <c r="F45" s="3">
        <v>68.08</v>
      </c>
      <c r="G45" s="15">
        <v>70.86</v>
      </c>
      <c r="H45" s="9">
        <f t="shared" si="1"/>
        <v>1.1321669097124219E-07</v>
      </c>
      <c r="I45" s="1">
        <v>1</v>
      </c>
      <c r="J45" s="10">
        <f t="shared" si="2"/>
        <v>7.006177929526893E-06</v>
      </c>
      <c r="L45" s="10">
        <f t="shared" si="3"/>
        <v>6.671753445012327E-06</v>
      </c>
    </row>
    <row r="46" spans="2:12" ht="12.75">
      <c r="B46" s="1" t="s">
        <v>138</v>
      </c>
      <c r="C46" s="1" t="s">
        <v>139</v>
      </c>
      <c r="D46" s="5">
        <v>64</v>
      </c>
      <c r="E46" s="2">
        <v>1.63</v>
      </c>
      <c r="F46" s="3">
        <v>0.9256</v>
      </c>
      <c r="G46" s="15">
        <v>0.10488</v>
      </c>
      <c r="H46" s="9">
        <f t="shared" si="1"/>
        <v>7.649251260700059E-05</v>
      </c>
      <c r="I46" s="1">
        <v>1</v>
      </c>
      <c r="J46" s="10">
        <f t="shared" si="2"/>
        <v>1.625082891932882E-05</v>
      </c>
      <c r="L46" s="10">
        <f t="shared" si="3"/>
        <v>7.23962763602977E-20</v>
      </c>
    </row>
    <row r="47" spans="1:12" ht="12.75">
      <c r="A47" t="s">
        <v>32</v>
      </c>
      <c r="B47" s="1" t="s">
        <v>140</v>
      </c>
      <c r="C47" s="1" t="s">
        <v>141</v>
      </c>
      <c r="D47" s="5">
        <v>190</v>
      </c>
      <c r="E47" s="2">
        <v>13.1</v>
      </c>
      <c r="F47" s="3">
        <v>26.26</v>
      </c>
      <c r="G47" s="15">
        <v>15.4</v>
      </c>
      <c r="H47" s="9">
        <f t="shared" si="1"/>
        <v>5.20943813131313E-07</v>
      </c>
      <c r="I47" s="1">
        <v>1</v>
      </c>
      <c r="J47" s="10">
        <f t="shared" si="2"/>
        <v>1.1033993309437996E-05</v>
      </c>
      <c r="L47" s="10">
        <f t="shared" si="3"/>
        <v>8.810402108769678E-06</v>
      </c>
    </row>
    <row r="48" spans="2:12" ht="12.75">
      <c r="B48" s="1" t="s">
        <v>142</v>
      </c>
      <c r="C48" s="1" t="s">
        <v>143</v>
      </c>
      <c r="D48" s="5">
        <v>192</v>
      </c>
      <c r="E48" s="2">
        <v>3.12</v>
      </c>
      <c r="F48" s="3">
        <v>40.78</v>
      </c>
      <c r="G48" s="15">
        <v>1.25458</v>
      </c>
      <c r="H48" s="9">
        <f t="shared" si="1"/>
        <v>6.394597970812719E-06</v>
      </c>
      <c r="I48" s="1">
        <v>1</v>
      </c>
      <c r="J48" s="10">
        <f t="shared" si="2"/>
        <v>4.853981613118896E-05</v>
      </c>
      <c r="L48" s="10">
        <f t="shared" si="3"/>
        <v>3.0646031680406312E-06</v>
      </c>
    </row>
    <row r="49" spans="1:12" ht="12.75">
      <c r="A49" t="s">
        <v>33</v>
      </c>
      <c r="B49" s="1" t="s">
        <v>144</v>
      </c>
      <c r="C49" s="1" t="s">
        <v>145</v>
      </c>
      <c r="D49" s="5">
        <v>108</v>
      </c>
      <c r="E49" s="2">
        <v>7.6</v>
      </c>
      <c r="F49" s="3">
        <v>26.46</v>
      </c>
      <c r="G49" s="15">
        <v>0.57088</v>
      </c>
      <c r="H49" s="9">
        <f t="shared" si="1"/>
        <v>1.405292657339935E-05</v>
      </c>
      <c r="I49" s="1">
        <v>1</v>
      </c>
      <c r="J49" s="10">
        <f t="shared" si="2"/>
        <v>0.0002916783124860298</v>
      </c>
      <c r="L49" s="10">
        <f t="shared" si="3"/>
        <v>6.735367261744505E-07</v>
      </c>
    </row>
    <row r="50" spans="2:12" ht="12.75">
      <c r="B50" s="1" t="s">
        <v>146</v>
      </c>
      <c r="C50" s="1" t="s">
        <v>147</v>
      </c>
      <c r="D50" s="5">
        <v>110</v>
      </c>
      <c r="E50" s="2">
        <v>0.23</v>
      </c>
      <c r="F50" s="3">
        <v>11.72</v>
      </c>
      <c r="G50" s="15">
        <v>0.22917</v>
      </c>
      <c r="H50" s="9">
        <f t="shared" si="1"/>
        <v>3.500691505093259E-05</v>
      </c>
      <c r="I50" s="1">
        <v>1</v>
      </c>
      <c r="J50" s="10">
        <f t="shared" si="2"/>
        <v>8.887452896168271E-06</v>
      </c>
      <c r="L50" s="10">
        <f t="shared" si="3"/>
        <v>2.4040714825472415E-12</v>
      </c>
    </row>
    <row r="51" spans="1:12" ht="12.75">
      <c r="A51" t="s">
        <v>34</v>
      </c>
      <c r="B51" s="1" t="s">
        <v>148</v>
      </c>
      <c r="C51" s="1" t="s">
        <v>149</v>
      </c>
      <c r="D51" s="5">
        <v>196</v>
      </c>
      <c r="E51" s="2">
        <v>0.45</v>
      </c>
      <c r="F51" s="3">
        <v>25.242</v>
      </c>
      <c r="G51" s="15">
        <v>0.8288</v>
      </c>
      <c r="H51" s="9">
        <f t="shared" si="1"/>
        <v>9.679699230480481E-06</v>
      </c>
      <c r="I51" s="1">
        <v>1</v>
      </c>
      <c r="J51" s="10">
        <f t="shared" si="2"/>
        <v>6.350965747630646E-06</v>
      </c>
      <c r="L51" s="10">
        <f t="shared" si="3"/>
        <v>9.700204870944547E-08</v>
      </c>
    </row>
    <row r="52" spans="2:12" ht="12.75">
      <c r="B52" s="1" t="s">
        <v>150</v>
      </c>
      <c r="C52" s="1" t="s">
        <v>151</v>
      </c>
      <c r="D52" s="5">
        <v>198</v>
      </c>
      <c r="E52" s="2">
        <v>3.66</v>
      </c>
      <c r="F52" s="3">
        <v>7.163</v>
      </c>
      <c r="G52" s="15">
        <v>0.0213889</v>
      </c>
      <c r="H52" s="9">
        <f t="shared" si="1"/>
        <v>0.00037507935060812956</v>
      </c>
      <c r="I52" s="1">
        <v>1</v>
      </c>
      <c r="J52" s="10">
        <f t="shared" si="2"/>
        <v>0.00020106006903825314</v>
      </c>
      <c r="L52" s="10">
        <f t="shared" si="3"/>
        <v>8.565098810261784E-75</v>
      </c>
    </row>
    <row r="53" spans="1:12" ht="12.75">
      <c r="A53" t="s">
        <v>35</v>
      </c>
      <c r="B53" s="1" t="s">
        <v>152</v>
      </c>
      <c r="C53" s="1" t="s">
        <v>153</v>
      </c>
      <c r="D53" s="5">
        <v>41</v>
      </c>
      <c r="E53" s="2">
        <v>1.45</v>
      </c>
      <c r="F53" s="3">
        <v>6.7302</v>
      </c>
      <c r="G53" s="15">
        <v>0.51292</v>
      </c>
      <c r="H53" s="9">
        <f t="shared" si="1"/>
        <v>1.5640908372109143E-05</v>
      </c>
      <c r="I53" s="1">
        <v>1</v>
      </c>
      <c r="J53" s="10">
        <f t="shared" si="2"/>
        <v>4.126608337071784E-05</v>
      </c>
      <c r="L53" s="10">
        <f t="shared" si="3"/>
        <v>4.798669566856598E-08</v>
      </c>
    </row>
    <row r="54" spans="1:12" ht="12.75">
      <c r="A54" t="s">
        <v>36</v>
      </c>
      <c r="B54" s="1" t="s">
        <v>154</v>
      </c>
      <c r="C54" s="1" t="s">
        <v>155</v>
      </c>
      <c r="D54" s="5">
        <v>141</v>
      </c>
      <c r="E54" s="2">
        <v>11.5</v>
      </c>
      <c r="F54" s="3">
        <v>100</v>
      </c>
      <c r="G54" s="15">
        <v>0.79667</v>
      </c>
      <c r="H54" s="9">
        <f t="shared" si="1"/>
        <v>1.007008513214031E-05</v>
      </c>
      <c r="I54" s="1">
        <v>1</v>
      </c>
      <c r="J54" s="10">
        <f t="shared" si="2"/>
        <v>0.0009285524743299869</v>
      </c>
      <c r="L54" s="10">
        <f t="shared" si="3"/>
        <v>1.1981336139070835E-05</v>
      </c>
    </row>
    <row r="55" spans="1:12" ht="12.75">
      <c r="A55" t="s">
        <v>37</v>
      </c>
      <c r="B55" s="1" t="s">
        <v>156</v>
      </c>
      <c r="C55" s="1" t="s">
        <v>157</v>
      </c>
      <c r="D55" s="5">
        <v>185</v>
      </c>
      <c r="E55" s="2">
        <v>112</v>
      </c>
      <c r="F55" s="3">
        <v>37.4</v>
      </c>
      <c r="G55" s="15">
        <v>3.7183</v>
      </c>
      <c r="H55" s="9">
        <f t="shared" si="1"/>
        <v>2.1575813469118206E-06</v>
      </c>
      <c r="I55" s="1">
        <v>1</v>
      </c>
      <c r="J55" s="10">
        <f t="shared" si="2"/>
        <v>0.0005681457800749587</v>
      </c>
      <c r="L55" s="10">
        <f t="shared" si="3"/>
        <v>0.0002236993357216959</v>
      </c>
    </row>
    <row r="56" spans="1:12" ht="12.75">
      <c r="A56" t="s">
        <v>168</v>
      </c>
      <c r="B56" s="1" t="s">
        <v>158</v>
      </c>
      <c r="C56" s="1" t="s">
        <v>159</v>
      </c>
      <c r="D56" s="5">
        <v>103</v>
      </c>
      <c r="E56" s="2">
        <v>145</v>
      </c>
      <c r="F56" s="3">
        <v>100</v>
      </c>
      <c r="G56" s="15">
        <v>0.00301389</v>
      </c>
      <c r="H56" s="9">
        <f t="shared" si="1"/>
        <v>0.002661853857381066</v>
      </c>
      <c r="I56" s="1">
        <v>1</v>
      </c>
      <c r="J56" s="10">
        <f t="shared" si="2"/>
        <v>0.22916163627724961</v>
      </c>
      <c r="L56" s="10">
        <f t="shared" si="3"/>
        <v>0</v>
      </c>
    </row>
    <row r="57" spans="1:12" ht="12.75">
      <c r="A57" t="s">
        <v>38</v>
      </c>
      <c r="B57" s="1" t="s">
        <v>160</v>
      </c>
      <c r="C57" s="1" t="s">
        <v>161</v>
      </c>
      <c r="D57" s="5">
        <v>85</v>
      </c>
      <c r="E57" s="2">
        <v>0.48</v>
      </c>
      <c r="F57" s="3">
        <v>72.17</v>
      </c>
      <c r="G57" s="15">
        <v>18.642</v>
      </c>
      <c r="H57" s="9">
        <f t="shared" si="1"/>
        <v>4.3034731907639856E-07</v>
      </c>
      <c r="I57" s="1">
        <v>1</v>
      </c>
      <c r="J57" s="10">
        <f t="shared" si="2"/>
        <v>2.0524335118621916E-06</v>
      </c>
      <c r="L57" s="10">
        <f t="shared" si="3"/>
        <v>1.7042346532715926E-06</v>
      </c>
    </row>
    <row r="58" spans="1:12" ht="12.75">
      <c r="A58" t="s">
        <v>39</v>
      </c>
      <c r="B58" s="1" t="s">
        <v>162</v>
      </c>
      <c r="C58" s="1" t="s">
        <v>163</v>
      </c>
      <c r="D58" s="5">
        <v>96</v>
      </c>
      <c r="E58" s="2">
        <v>0.22</v>
      </c>
      <c r="F58" s="3">
        <v>5.54</v>
      </c>
      <c r="G58" s="15">
        <v>2.791</v>
      </c>
      <c r="H58" s="9">
        <f t="shared" si="1"/>
        <v>2.874430212189976E-06</v>
      </c>
      <c r="I58" s="1">
        <v>1</v>
      </c>
      <c r="J58" s="10">
        <f t="shared" si="2"/>
        <v>4.2332148468797693E-07</v>
      </c>
      <c r="L58" s="10">
        <f t="shared" si="3"/>
        <v>1.222878937684842E-07</v>
      </c>
    </row>
    <row r="59" spans="2:12" ht="12.75">
      <c r="B59" s="1" t="s">
        <v>164</v>
      </c>
      <c r="C59" s="1" t="s">
        <v>165</v>
      </c>
      <c r="D59" s="5">
        <v>102</v>
      </c>
      <c r="E59" s="2">
        <v>1.21</v>
      </c>
      <c r="F59" s="3">
        <v>31.55</v>
      </c>
      <c r="G59" s="15">
        <v>39.26</v>
      </c>
      <c r="H59" s="9">
        <f t="shared" si="1"/>
        <v>2.0434372700515084E-07</v>
      </c>
      <c r="I59" s="1">
        <v>1</v>
      </c>
      <c r="J59" s="10">
        <f t="shared" si="2"/>
        <v>8.957154467230519E-07</v>
      </c>
      <c r="L59" s="10">
        <f t="shared" si="3"/>
        <v>8.2003440007277E-07</v>
      </c>
    </row>
    <row r="60" spans="1:12" ht="12.75">
      <c r="A60" t="s">
        <v>40</v>
      </c>
      <c r="B60" s="1" t="s">
        <v>166</v>
      </c>
      <c r="C60" s="1" t="s">
        <v>167</v>
      </c>
      <c r="D60" s="5">
        <v>153</v>
      </c>
      <c r="E60" s="2">
        <v>206</v>
      </c>
      <c r="F60" s="3">
        <v>26.75</v>
      </c>
      <c r="G60" s="15">
        <v>1.9375</v>
      </c>
      <c r="H60" s="9">
        <f t="shared" si="1"/>
        <v>4.140663082437275E-06</v>
      </c>
      <c r="I60" s="1">
        <v>1</v>
      </c>
      <c r="J60" s="10">
        <f t="shared" si="2"/>
        <v>0.001722088344416881</v>
      </c>
      <c r="L60" s="10">
        <f t="shared" si="3"/>
        <v>0.00028787505103907037</v>
      </c>
    </row>
    <row r="61" spans="1:12" ht="12.75">
      <c r="A61" t="s">
        <v>172</v>
      </c>
      <c r="B61" s="1" t="s">
        <v>173</v>
      </c>
      <c r="C61" s="1" t="s">
        <v>174</v>
      </c>
      <c r="D61" s="5">
        <v>46</v>
      </c>
      <c r="E61" s="2">
        <v>27.2</v>
      </c>
      <c r="F61" s="3">
        <v>100</v>
      </c>
      <c r="G61" s="15">
        <v>83.79</v>
      </c>
      <c r="H61" s="9">
        <f t="shared" si="1"/>
        <v>9.574573006590549E-08</v>
      </c>
      <c r="I61" s="1">
        <v>1</v>
      </c>
      <c r="J61" s="10">
        <f t="shared" si="2"/>
        <v>6.633220539920554E-05</v>
      </c>
      <c r="L61" s="10">
        <f t="shared" si="3"/>
        <v>6.364452961229077E-05</v>
      </c>
    </row>
    <row r="62" spans="1:12" ht="12.75">
      <c r="A62" t="s">
        <v>175</v>
      </c>
      <c r="B62" s="1" t="s">
        <v>176</v>
      </c>
      <c r="C62" s="1" t="s">
        <v>177</v>
      </c>
      <c r="D62" s="5">
        <v>75</v>
      </c>
      <c r="E62" s="2">
        <v>51.8</v>
      </c>
      <c r="F62" s="3">
        <v>0.89</v>
      </c>
      <c r="G62" s="15">
        <v>119.79</v>
      </c>
      <c r="H62" s="9">
        <f t="shared" si="1"/>
        <v>6.69716564172487E-08</v>
      </c>
      <c r="I62" s="1">
        <v>1</v>
      </c>
      <c r="J62" s="10">
        <f t="shared" si="2"/>
        <v>4.823790920575532E-07</v>
      </c>
      <c r="L62" s="10">
        <f t="shared" si="3"/>
        <v>4.6862297195447564E-07</v>
      </c>
    </row>
    <row r="63" spans="1:12" ht="12.75">
      <c r="A63" t="s">
        <v>178</v>
      </c>
      <c r="B63" s="1" t="s">
        <v>179</v>
      </c>
      <c r="C63" s="1" t="s">
        <v>180</v>
      </c>
      <c r="D63" s="5">
        <v>31</v>
      </c>
      <c r="E63" s="2">
        <v>0.107</v>
      </c>
      <c r="F63" s="3">
        <v>3.09</v>
      </c>
      <c r="G63" s="15">
        <v>0.10924</v>
      </c>
      <c r="H63" s="9">
        <f t="shared" si="1"/>
        <v>7.343953425688595E-05</v>
      </c>
      <c r="I63" s="1">
        <v>1</v>
      </c>
      <c r="J63" s="10">
        <f t="shared" si="2"/>
        <v>7.129876044246551E-06</v>
      </c>
      <c r="L63" s="10">
        <f t="shared" si="3"/>
        <v>1.1877030824729612E-19</v>
      </c>
    </row>
    <row r="64" spans="1:12" ht="12.75">
      <c r="A64" t="s">
        <v>181</v>
      </c>
      <c r="B64" s="1" t="s">
        <v>182</v>
      </c>
      <c r="C64" s="1" t="s">
        <v>183</v>
      </c>
      <c r="D64" s="5">
        <v>110</v>
      </c>
      <c r="E64" s="2">
        <v>91</v>
      </c>
      <c r="F64" s="3">
        <v>48.161</v>
      </c>
      <c r="G64" s="15">
        <v>249.76</v>
      </c>
      <c r="H64" s="9">
        <f t="shared" si="1"/>
        <v>3.21209750249128E-08</v>
      </c>
      <c r="I64" s="1">
        <v>1</v>
      </c>
      <c r="J64" s="10">
        <f t="shared" si="2"/>
        <v>1.4997757922715873E-05</v>
      </c>
      <c r="L64" s="10">
        <f t="shared" si="3"/>
        <v>1.479108237443294E-05</v>
      </c>
    </row>
    <row r="65" spans="1:12" ht="12.75">
      <c r="A65" t="s">
        <v>184</v>
      </c>
      <c r="B65" s="1" t="s">
        <v>185</v>
      </c>
      <c r="C65" s="1" t="s">
        <v>186</v>
      </c>
      <c r="D65" s="5">
        <v>24</v>
      </c>
      <c r="E65" s="2">
        <v>0.53</v>
      </c>
      <c r="F65" s="3">
        <v>100</v>
      </c>
      <c r="G65" s="15">
        <v>0.62329</v>
      </c>
      <c r="H65" s="9">
        <f t="shared" si="1"/>
        <v>1.2871271353980045E-05</v>
      </c>
      <c r="I65" s="1">
        <v>5</v>
      </c>
      <c r="J65" s="10">
        <f t="shared" si="2"/>
        <v>0.0015908579183940127</v>
      </c>
      <c r="L65" s="10">
        <f t="shared" si="3"/>
        <v>6.120473703708912E-06</v>
      </c>
    </row>
    <row r="66" spans="1:12" ht="12.75">
      <c r="A66" t="s">
        <v>187</v>
      </c>
      <c r="B66" s="1" t="s">
        <v>188</v>
      </c>
      <c r="C66" s="1" t="s">
        <v>189</v>
      </c>
      <c r="D66" s="5">
        <v>85</v>
      </c>
      <c r="E66" s="2">
        <v>0.62</v>
      </c>
      <c r="F66" s="3">
        <v>0.56</v>
      </c>
      <c r="G66" s="15">
        <v>68.84</v>
      </c>
      <c r="H66" s="9">
        <f t="shared" si="1"/>
        <v>1.1653885418684227E-07</v>
      </c>
      <c r="I66" s="1">
        <v>1</v>
      </c>
      <c r="J66" s="10">
        <f t="shared" si="2"/>
        <v>5.5769015642343855E-09</v>
      </c>
      <c r="L66" s="10">
        <f t="shared" si="3"/>
        <v>5.303084126294295E-09</v>
      </c>
    </row>
    <row r="67" spans="1:12" ht="12.75">
      <c r="A67" t="s">
        <v>190</v>
      </c>
      <c r="B67" s="1" t="s">
        <v>191</v>
      </c>
      <c r="C67" s="1" t="s">
        <v>192</v>
      </c>
      <c r="D67" s="5">
        <v>182</v>
      </c>
      <c r="E67" s="2">
        <v>20.5</v>
      </c>
      <c r="F67" s="3">
        <v>99.988</v>
      </c>
      <c r="G67" s="15">
        <v>114.43</v>
      </c>
      <c r="H67" s="9">
        <f t="shared" si="1"/>
        <v>7.01086666278268E-08</v>
      </c>
      <c r="I67" s="1">
        <v>1</v>
      </c>
      <c r="J67" s="10">
        <f t="shared" si="2"/>
        <v>9.25200992836437E-06</v>
      </c>
      <c r="L67" s="10">
        <f t="shared" si="3"/>
        <v>8.975995733795472E-06</v>
      </c>
    </row>
    <row r="68" spans="1:12" ht="12.75">
      <c r="A68" t="s">
        <v>193</v>
      </c>
      <c r="B68" s="1" t="s">
        <v>194</v>
      </c>
      <c r="C68" s="1" t="s">
        <v>195</v>
      </c>
      <c r="D68" s="5">
        <v>123</v>
      </c>
      <c r="E68" s="2">
        <v>3.9</v>
      </c>
      <c r="F68" s="3">
        <v>2.55</v>
      </c>
      <c r="G68" s="15">
        <v>119.2</v>
      </c>
      <c r="H68" s="9">
        <f aca="true" t="shared" si="4" ref="H68:H84">0.693147/(G68*86400)</f>
        <v>6.730314364280387E-08</v>
      </c>
      <c r="I68" s="1">
        <v>1</v>
      </c>
      <c r="J68" s="10">
        <f aca="true" t="shared" si="5" ref="J68:J83">(((E68*10^-24*$B$1*10^13)*((I68*10^-3/D68)*6.023*10^23)*F68*10^-2)*(1-(EXP(-H68*$F$1*3600))))/(3.7*10^10)</f>
        <v>6.376368975770955E-08</v>
      </c>
      <c r="L68" s="10">
        <f t="shared" si="3"/>
        <v>6.193645525563534E-08</v>
      </c>
    </row>
    <row r="69" spans="2:12" ht="12.75">
      <c r="B69" s="1" t="s">
        <v>196</v>
      </c>
      <c r="C69" s="1" t="s">
        <v>197</v>
      </c>
      <c r="D69" s="5">
        <v>125</v>
      </c>
      <c r="E69" s="2">
        <v>6.8</v>
      </c>
      <c r="F69" s="3">
        <v>4.74</v>
      </c>
      <c r="G69" s="15">
        <v>57.4</v>
      </c>
      <c r="H69" s="9">
        <f t="shared" si="4"/>
        <v>1.3976541327913277E-07</v>
      </c>
      <c r="I69" s="1">
        <v>1</v>
      </c>
      <c r="J69" s="10">
        <f t="shared" si="5"/>
        <v>4.221843113675457E-07</v>
      </c>
      <c r="L69" s="10">
        <f t="shared" si="3"/>
        <v>3.9744768562555985E-07</v>
      </c>
    </row>
    <row r="70" spans="2:12" ht="12.75">
      <c r="B70" s="1" t="s">
        <v>198</v>
      </c>
      <c r="C70" s="1" t="s">
        <v>199</v>
      </c>
      <c r="D70" s="5">
        <v>131</v>
      </c>
      <c r="E70" s="2">
        <v>0.29</v>
      </c>
      <c r="F70" s="3">
        <v>34.08</v>
      </c>
      <c r="G70" s="15">
        <v>1.3854</v>
      </c>
      <c r="H70" s="9">
        <f t="shared" si="4"/>
        <v>5.790771417801517E-06</v>
      </c>
      <c r="I70" s="1">
        <v>1</v>
      </c>
      <c r="J70" s="10">
        <f t="shared" si="5"/>
        <v>5.0151527114234495E-06</v>
      </c>
      <c r="L70" s="10">
        <f t="shared" si="3"/>
        <v>4.1100521310684497E-07</v>
      </c>
    </row>
    <row r="71" spans="1:12" ht="12.75">
      <c r="A71" t="s">
        <v>200</v>
      </c>
      <c r="B71" s="1" t="s">
        <v>201</v>
      </c>
      <c r="C71" s="1" t="s">
        <v>202</v>
      </c>
      <c r="D71" s="5">
        <v>160</v>
      </c>
      <c r="E71" s="2">
        <v>23.3</v>
      </c>
      <c r="F71" s="3">
        <v>100</v>
      </c>
      <c r="G71" s="15">
        <v>73.2</v>
      </c>
      <c r="H71" s="9">
        <f t="shared" si="4"/>
        <v>1.0959746888281723E-07</v>
      </c>
      <c r="I71" s="1">
        <v>1</v>
      </c>
      <c r="J71" s="10">
        <f t="shared" si="5"/>
        <v>1.8698585661899297E-05</v>
      </c>
      <c r="L71" s="10">
        <f t="shared" si="3"/>
        <v>1.7833911430809114E-05</v>
      </c>
    </row>
    <row r="72" spans="1:12" ht="12.75">
      <c r="A72" t="s">
        <v>203</v>
      </c>
      <c r="B72" s="1" t="s">
        <v>204</v>
      </c>
      <c r="C72" s="1" t="s">
        <v>205</v>
      </c>
      <c r="D72" s="5">
        <v>233</v>
      </c>
      <c r="E72" s="2">
        <v>7.35</v>
      </c>
      <c r="F72" s="3">
        <v>100</v>
      </c>
      <c r="G72" s="15">
        <v>26.975</v>
      </c>
      <c r="H72" s="9">
        <f t="shared" si="4"/>
        <v>2.974062918340027E-07</v>
      </c>
      <c r="I72" s="1">
        <v>1</v>
      </c>
      <c r="J72" s="10">
        <f t="shared" si="5"/>
        <v>1.0983994474727085E-05</v>
      </c>
      <c r="L72" s="10">
        <f t="shared" si="3"/>
        <v>9.659671557272342E-06</v>
      </c>
    </row>
    <row r="73" spans="1:12" ht="12.75">
      <c r="A73" t="s">
        <v>206</v>
      </c>
      <c r="B73" s="1" t="s">
        <v>207</v>
      </c>
      <c r="C73" s="1" t="s">
        <v>208</v>
      </c>
      <c r="D73" s="5">
        <v>170</v>
      </c>
      <c r="E73" s="2">
        <v>105</v>
      </c>
      <c r="F73" s="3">
        <v>100</v>
      </c>
      <c r="G73" s="15">
        <v>128.6</v>
      </c>
      <c r="H73" s="9">
        <f t="shared" si="4"/>
        <v>6.238362925522723E-08</v>
      </c>
      <c r="I73" s="1">
        <v>1</v>
      </c>
      <c r="J73" s="10">
        <f t="shared" si="5"/>
        <v>4.5149933959165164E-05</v>
      </c>
      <c r="L73" s="10">
        <f t="shared" si="3"/>
        <v>4.394940514930342E-05</v>
      </c>
    </row>
    <row r="74" spans="1:12" ht="12.75">
      <c r="A74" t="s">
        <v>209</v>
      </c>
      <c r="B74" s="1" t="s">
        <v>210</v>
      </c>
      <c r="C74" s="1" t="s">
        <v>211</v>
      </c>
      <c r="D74" s="5">
        <v>113</v>
      </c>
      <c r="E74" s="2">
        <v>0.86</v>
      </c>
      <c r="F74" s="3">
        <v>0.97</v>
      </c>
      <c r="G74" s="15">
        <v>115.09</v>
      </c>
      <c r="H74" s="9">
        <f t="shared" si="4"/>
        <v>6.970661849180834E-08</v>
      </c>
      <c r="I74" s="1">
        <v>1</v>
      </c>
      <c r="J74" s="10">
        <f t="shared" si="5"/>
        <v>6.0297653804655456E-09</v>
      </c>
      <c r="L74" s="10">
        <f t="shared" si="3"/>
        <v>5.850896176537462E-09</v>
      </c>
    </row>
    <row r="75" spans="1:12" ht="12.75">
      <c r="A75" t="s">
        <v>212</v>
      </c>
      <c r="B75" s="1" t="s">
        <v>213</v>
      </c>
      <c r="C75" s="1" t="s">
        <v>214</v>
      </c>
      <c r="D75" s="5">
        <v>51</v>
      </c>
      <c r="E75" s="2">
        <v>0.179</v>
      </c>
      <c r="F75" s="3">
        <v>5.18</v>
      </c>
      <c r="G75" s="15">
        <v>0.004</v>
      </c>
      <c r="H75" s="9">
        <f t="shared" si="4"/>
        <v>0.002005633680555555</v>
      </c>
      <c r="I75" s="1">
        <v>1</v>
      </c>
      <c r="J75" s="10">
        <f t="shared" si="5"/>
        <v>2.95953527870145E-05</v>
      </c>
      <c r="L75" s="10">
        <f t="shared" si="3"/>
        <v>0</v>
      </c>
    </row>
    <row r="76" spans="1:12" ht="12.75">
      <c r="A76" t="s">
        <v>215</v>
      </c>
      <c r="B76" s="1" t="s">
        <v>216</v>
      </c>
      <c r="C76" s="1" t="s">
        <v>217</v>
      </c>
      <c r="D76" s="5">
        <v>187</v>
      </c>
      <c r="E76" s="2">
        <v>38.5</v>
      </c>
      <c r="F76" s="3">
        <v>28.42</v>
      </c>
      <c r="G76" s="15">
        <v>0.9883</v>
      </c>
      <c r="H76" s="9">
        <f t="shared" si="4"/>
        <v>8.117509584359226E-06</v>
      </c>
      <c r="I76" s="1">
        <v>1</v>
      </c>
      <c r="J76" s="10">
        <f t="shared" si="5"/>
        <v>0.0005407294847712834</v>
      </c>
      <c r="L76" s="10">
        <f t="shared" si="3"/>
        <v>1.621853923599123E-05</v>
      </c>
    </row>
    <row r="77" spans="1:12" ht="12.75">
      <c r="A77" t="s">
        <v>218</v>
      </c>
      <c r="B77" s="1" t="s">
        <v>219</v>
      </c>
      <c r="C77" s="1" t="s">
        <v>220</v>
      </c>
      <c r="D77" s="5">
        <v>239</v>
      </c>
      <c r="E77" s="2">
        <v>2.68</v>
      </c>
      <c r="F77" s="3">
        <v>99.274</v>
      </c>
      <c r="G77" s="15">
        <v>0.01628</v>
      </c>
      <c r="H77" s="9">
        <f t="shared" si="4"/>
        <v>0.0004927846880971881</v>
      </c>
      <c r="I77" s="1">
        <v>1</v>
      </c>
      <c r="J77" s="10">
        <f t="shared" si="5"/>
        <v>0.0017599521119133447</v>
      </c>
      <c r="L77" s="10">
        <f t="shared" si="3"/>
        <v>6.1886377513718034E-96</v>
      </c>
    </row>
    <row r="78" spans="2:12" ht="12.75">
      <c r="B78" s="1" t="s">
        <v>220</v>
      </c>
      <c r="C78" s="1" t="s">
        <v>221</v>
      </c>
      <c r="G78" s="15">
        <v>2.356</v>
      </c>
      <c r="H78" s="9">
        <f t="shared" si="4"/>
        <v>3.405150561214865E-06</v>
      </c>
      <c r="I78" s="1">
        <v>1</v>
      </c>
      <c r="J78" s="10">
        <f>J77</f>
        <v>0.0017599521119133447</v>
      </c>
      <c r="L78" s="10">
        <f t="shared" si="3"/>
        <v>0.0004042432642889366</v>
      </c>
    </row>
    <row r="79" spans="1:12" ht="12.75">
      <c r="A79" t="s">
        <v>222</v>
      </c>
      <c r="B79" s="1" t="s">
        <v>223</v>
      </c>
      <c r="C79" s="1" t="s">
        <v>224</v>
      </c>
      <c r="D79" s="5">
        <v>52</v>
      </c>
      <c r="E79" s="2">
        <v>4.92</v>
      </c>
      <c r="F79" s="3">
        <v>99.75</v>
      </c>
      <c r="G79" s="15">
        <v>0.002604</v>
      </c>
      <c r="H79" s="9">
        <f t="shared" si="4"/>
        <v>0.0030808505077658302</v>
      </c>
      <c r="I79" s="1">
        <v>1</v>
      </c>
      <c r="J79" s="10">
        <f t="shared" si="5"/>
        <v>0.015363345682498683</v>
      </c>
      <c r="L79" s="10">
        <f t="shared" si="3"/>
        <v>0</v>
      </c>
    </row>
    <row r="80" spans="1:12" ht="12.75">
      <c r="A80" t="s">
        <v>225</v>
      </c>
      <c r="B80" s="1" t="s">
        <v>226</v>
      </c>
      <c r="C80" s="1" t="s">
        <v>227</v>
      </c>
      <c r="D80" s="5">
        <v>169</v>
      </c>
      <c r="E80" s="2">
        <v>2300</v>
      </c>
      <c r="F80" s="3">
        <v>0.13</v>
      </c>
      <c r="G80" s="15">
        <v>32.026</v>
      </c>
      <c r="H80" s="9">
        <f t="shared" si="4"/>
        <v>2.5050067826835136E-07</v>
      </c>
      <c r="I80" s="1">
        <v>1</v>
      </c>
      <c r="J80" s="10">
        <f t="shared" si="5"/>
        <v>5.189738036275081E-06</v>
      </c>
      <c r="L80" s="10">
        <f t="shared" si="3"/>
        <v>4.6574445979335374E-06</v>
      </c>
    </row>
    <row r="81" spans="2:12" ht="12.75">
      <c r="B81" s="1" t="s">
        <v>228</v>
      </c>
      <c r="C81" s="1" t="s">
        <v>229</v>
      </c>
      <c r="D81" s="5">
        <v>175</v>
      </c>
      <c r="E81" s="2">
        <v>63.2</v>
      </c>
      <c r="F81" s="3">
        <v>31.83</v>
      </c>
      <c r="G81" s="15">
        <v>4.185</v>
      </c>
      <c r="H81" s="9">
        <f t="shared" si="4"/>
        <v>1.916973649276517E-06</v>
      </c>
      <c r="I81" s="1">
        <v>1</v>
      </c>
      <c r="J81" s="10">
        <f t="shared" si="5"/>
        <v>0.00025649670012152927</v>
      </c>
      <c r="L81" s="10">
        <f t="shared" si="3"/>
        <v>0.00011205425605025109</v>
      </c>
    </row>
    <row r="82" spans="1:12" ht="12.75">
      <c r="A82" t="s">
        <v>230</v>
      </c>
      <c r="B82" s="1" t="s">
        <v>231</v>
      </c>
      <c r="C82" s="1" t="s">
        <v>232</v>
      </c>
      <c r="D82" s="5">
        <v>65</v>
      </c>
      <c r="E82" s="2">
        <v>1.1</v>
      </c>
      <c r="F82" s="3">
        <v>48.63</v>
      </c>
      <c r="G82" s="15">
        <v>244.06</v>
      </c>
      <c r="H82" s="9">
        <f t="shared" si="4"/>
        <v>3.2871157593305833E-08</v>
      </c>
      <c r="I82" s="1">
        <v>1</v>
      </c>
      <c r="J82" s="10">
        <f t="shared" si="5"/>
        <v>3.170230503591025E-07</v>
      </c>
      <c r="L82" s="10">
        <f t="shared" si="3"/>
        <v>3.125530282622938E-07</v>
      </c>
    </row>
    <row r="83" spans="1:12" ht="12.75">
      <c r="A83" t="s">
        <v>233</v>
      </c>
      <c r="B83" s="1" t="s">
        <v>234</v>
      </c>
      <c r="C83" s="1" t="s">
        <v>235</v>
      </c>
      <c r="D83" s="5">
        <v>95</v>
      </c>
      <c r="E83" s="2">
        <v>0.0499</v>
      </c>
      <c r="F83" s="3">
        <v>17.38</v>
      </c>
      <c r="G83" s="15">
        <v>64.032</v>
      </c>
      <c r="H83" s="9">
        <f t="shared" si="4"/>
        <v>1.2528946030456995E-07</v>
      </c>
      <c r="I83" s="1">
        <v>1</v>
      </c>
      <c r="J83" s="10">
        <f t="shared" si="5"/>
        <v>1.3399513053065798E-08</v>
      </c>
      <c r="L83" s="10">
        <f t="shared" si="3"/>
        <v>1.2693541491318874E-08</v>
      </c>
    </row>
    <row r="84" spans="2:12" ht="12.75">
      <c r="B84" s="1" t="s">
        <v>235</v>
      </c>
      <c r="C84" s="1" t="s">
        <v>236</v>
      </c>
      <c r="G84" s="15">
        <v>34.991</v>
      </c>
      <c r="H84" s="9">
        <f t="shared" si="4"/>
        <v>2.292742340093802E-07</v>
      </c>
      <c r="I84" s="1">
        <v>1</v>
      </c>
      <c r="J84" s="10">
        <f>J83</f>
        <v>1.3399513053065798E-08</v>
      </c>
      <c r="L84" s="10">
        <f t="shared" si="3"/>
        <v>1.2135947279326196E-08</v>
      </c>
    </row>
    <row r="85" spans="10:12" ht="12.75">
      <c r="J85" s="10"/>
      <c r="L85" s="10"/>
    </row>
    <row r="86" spans="10:12" ht="12.75">
      <c r="J86" s="10"/>
      <c r="L86" s="10"/>
    </row>
    <row r="87" spans="10:12" ht="12.75">
      <c r="J87" s="10"/>
      <c r="L87" s="10"/>
    </row>
    <row r="88" spans="10:12" ht="12.75">
      <c r="J88" s="10"/>
      <c r="L88" s="10"/>
    </row>
    <row r="89" spans="10:12" ht="12.75">
      <c r="J89" s="10"/>
      <c r="L89" s="10"/>
    </row>
    <row r="90" spans="10:12" ht="12.75">
      <c r="J90" s="10"/>
      <c r="L90" s="10"/>
    </row>
    <row r="91" spans="10:12" ht="12.75">
      <c r="J91" s="10"/>
      <c r="L91" s="10"/>
    </row>
    <row r="92" spans="10:12" ht="12.75">
      <c r="J92" s="10"/>
      <c r="L92" s="10"/>
    </row>
    <row r="93" spans="10:12" ht="12.75">
      <c r="J93" s="10"/>
      <c r="L93" s="10"/>
    </row>
    <row r="94" spans="10:12" ht="12.75">
      <c r="J94" s="10"/>
      <c r="L94" s="10"/>
    </row>
    <row r="95" spans="10:12" ht="12.75">
      <c r="J95" s="10"/>
      <c r="L95" s="10"/>
    </row>
    <row r="96" spans="10:12" ht="12.75">
      <c r="J96" s="10"/>
      <c r="L96" s="10"/>
    </row>
    <row r="97" spans="10:12" ht="12.75">
      <c r="J97" s="10"/>
      <c r="L97" s="10"/>
    </row>
    <row r="98" spans="10:12" ht="12.75">
      <c r="J98" s="10"/>
      <c r="L98" s="10"/>
    </row>
    <row r="99" spans="10:12" ht="12.75">
      <c r="J99" s="10"/>
      <c r="L99" s="10"/>
    </row>
    <row r="100" spans="10:12" ht="12.75">
      <c r="J100" s="10"/>
      <c r="L100" s="10"/>
    </row>
    <row r="101" spans="10:12" ht="12.75">
      <c r="J101" s="10"/>
      <c r="L101" s="10"/>
    </row>
    <row r="102" spans="10:12" ht="12.75">
      <c r="J102" s="10"/>
      <c r="L102" s="10"/>
    </row>
    <row r="103" spans="10:12" ht="12.75">
      <c r="J103" s="10"/>
      <c r="L103" s="10"/>
    </row>
    <row r="104" spans="10:12" ht="12.75">
      <c r="J104" s="10"/>
      <c r="L104" s="10"/>
    </row>
    <row r="105" spans="10:12" ht="12.75">
      <c r="J105" s="10"/>
      <c r="L105" s="10"/>
    </row>
    <row r="106" ht="12.75">
      <c r="L106" s="10"/>
    </row>
    <row r="107" ht="12.75">
      <c r="L107" s="10"/>
    </row>
    <row r="108" ht="12.75">
      <c r="L108" s="10"/>
    </row>
    <row r="109" ht="12.75">
      <c r="L109" s="10"/>
    </row>
    <row r="110" ht="12.75">
      <c r="L110" s="10"/>
    </row>
    <row r="111" ht="12.75">
      <c r="L111" s="10"/>
    </row>
    <row r="112" ht="12.75">
      <c r="L112" s="10"/>
    </row>
    <row r="113" ht="12.75">
      <c r="L113" s="10"/>
    </row>
    <row r="114" ht="12.75">
      <c r="L114" s="10"/>
    </row>
    <row r="115" ht="12.75">
      <c r="L115" s="10"/>
    </row>
  </sheetData>
  <mergeCells count="1">
    <mergeCell ref="J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2007-06-04T19:58:55Z</dcterms:created>
  <dcterms:modified xsi:type="dcterms:W3CDTF">2007-06-14T18:43:37Z</dcterms:modified>
  <cp:category/>
  <cp:version/>
  <cp:contentType/>
  <cp:contentStatus/>
</cp:coreProperties>
</file>