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8280" yWindow="0" windowWidth="22900" windowHeight="188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6" i="1" l="1"/>
  <c r="H36" i="1"/>
  <c r="D32" i="1"/>
  <c r="E32" i="1"/>
  <c r="F32" i="1"/>
  <c r="G32" i="1"/>
  <c r="H32" i="1"/>
  <c r="I32" i="1"/>
  <c r="C32" i="1"/>
  <c r="H11" i="1"/>
  <c r="I11" i="1"/>
  <c r="H12" i="1"/>
  <c r="I12" i="1"/>
  <c r="H13" i="1"/>
  <c r="I13" i="1"/>
  <c r="H14" i="1"/>
  <c r="I14" i="1"/>
  <c r="F11" i="1"/>
  <c r="G11" i="1"/>
  <c r="F12" i="1"/>
  <c r="G12" i="1"/>
  <c r="F13" i="1"/>
  <c r="G13" i="1"/>
  <c r="F14" i="1"/>
  <c r="G14" i="1"/>
  <c r="D27" i="1"/>
  <c r="E27" i="1"/>
  <c r="F27" i="1"/>
  <c r="G27" i="1"/>
  <c r="H27" i="1"/>
  <c r="I27" i="1"/>
  <c r="C27" i="1"/>
  <c r="D22" i="1"/>
  <c r="E22" i="1"/>
  <c r="F22" i="1"/>
  <c r="G22" i="1"/>
  <c r="H22" i="1"/>
  <c r="I22" i="1"/>
  <c r="C22" i="1"/>
  <c r="D17" i="1"/>
  <c r="E17" i="1"/>
  <c r="F17" i="1"/>
  <c r="G17" i="1"/>
  <c r="H17" i="1"/>
  <c r="I17" i="1"/>
  <c r="C17" i="1"/>
</calcChain>
</file>

<file path=xl/sharedStrings.xml><?xml version="1.0" encoding="utf-8"?>
<sst xmlns="http://schemas.openxmlformats.org/spreadsheetml/2006/main" count="70" uniqueCount="26">
  <si>
    <t>C3S</t>
  </si>
  <si>
    <t>C2S</t>
  </si>
  <si>
    <t>C3A</t>
  </si>
  <si>
    <t>C4AF</t>
  </si>
  <si>
    <t>LB (1943)</t>
  </si>
  <si>
    <t>VF (1950)</t>
  </si>
  <si>
    <t>WSS (1933) (1 YR)</t>
  </si>
  <si>
    <t>3 days</t>
  </si>
  <si>
    <t>7 days</t>
  </si>
  <si>
    <t>28 days</t>
  </si>
  <si>
    <t>90 days</t>
  </si>
  <si>
    <t>1 year</t>
  </si>
  <si>
    <t>6.5 years</t>
  </si>
  <si>
    <t>13 years</t>
  </si>
  <si>
    <t>WSS (1933) (J/g)</t>
  </si>
  <si>
    <t>WSS (1933) (cal/g)</t>
  </si>
  <si>
    <t>LB(1943) (J/g)</t>
  </si>
  <si>
    <t>LB(1943) (cal/g)</t>
  </si>
  <si>
    <t>C3S (%)</t>
  </si>
  <si>
    <t>C2S (%)</t>
  </si>
  <si>
    <t>C3A (%)</t>
  </si>
  <si>
    <t>C4AF (%)</t>
  </si>
  <si>
    <t xml:space="preserve"> </t>
  </si>
  <si>
    <t>CIVE.5050 Concrete Materials</t>
  </si>
  <si>
    <t>Instructor: Professor Tzuyang Yu</t>
  </si>
  <si>
    <t>Fall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</si>
</sst>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FF"/>
      <name val="Calibri"/>
      <scheme val="minor"/>
    </font>
    <font>
      <b/>
      <sz val="12"/>
      <color rgb="FF008000"/>
      <name val="Calibri"/>
      <scheme val="minor"/>
    </font>
    <font>
      <sz val="12"/>
      <color rgb="FF0000FF"/>
      <name val="Calibri"/>
      <scheme val="minor"/>
    </font>
    <font>
      <sz val="12"/>
      <color rgb="FF008000"/>
      <name val="Calibri"/>
      <scheme val="minor"/>
    </font>
    <font>
      <sz val="8"/>
      <name val="Calibri"/>
      <family val="2"/>
      <scheme val="minor"/>
    </font>
    <font>
      <b/>
      <sz val="16"/>
      <color theme="1"/>
      <name val="Calibri"/>
      <scheme val="minor"/>
    </font>
    <font>
      <b/>
      <sz val="1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4" fillId="0" borderId="0" xfId="0" applyFont="1" applyAlignment="1">
      <alignment horizontal="center" wrapText="1"/>
    </xf>
    <xf numFmtId="0" fontId="5" fillId="0" borderId="0" xfId="0" applyFont="1"/>
    <xf numFmtId="2" fontId="6" fillId="0" borderId="0" xfId="0" applyNumberFormat="1" applyFont="1"/>
    <xf numFmtId="0" fontId="7" fillId="0" borderId="0" xfId="0" applyFont="1"/>
    <xf numFmtId="0" fontId="9" fillId="0" borderId="0" xfId="0" applyFont="1"/>
    <xf numFmtId="0" fontId="10" fillId="0" borderId="0" xfId="0" applyFont="1"/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Cement 1</c:v>
          </c:tx>
          <c:cat>
            <c:numRef>
              <c:f>Sheet1!$C$36:$I$36</c:f>
              <c:numCache>
                <c:formatCode>General</c:formatCode>
                <c:ptCount val="7"/>
                <c:pt idx="0">
                  <c:v>3.0</c:v>
                </c:pt>
                <c:pt idx="1">
                  <c:v>7.0</c:v>
                </c:pt>
                <c:pt idx="2">
                  <c:v>28.0</c:v>
                </c:pt>
                <c:pt idx="3">
                  <c:v>90.0</c:v>
                </c:pt>
                <c:pt idx="4">
                  <c:v>365.0</c:v>
                </c:pt>
                <c:pt idx="5">
                  <c:v>2372.5</c:v>
                </c:pt>
                <c:pt idx="6">
                  <c:v>4745.0</c:v>
                </c:pt>
              </c:numCache>
            </c:numRef>
          </c:cat>
          <c:val>
            <c:numRef>
              <c:f>Sheet1!$C$17:$I$17</c:f>
              <c:numCache>
                <c:formatCode>General</c:formatCode>
                <c:ptCount val="7"/>
                <c:pt idx="0">
                  <c:v>255.261</c:v>
                </c:pt>
                <c:pt idx="1">
                  <c:v>325.588</c:v>
                </c:pt>
                <c:pt idx="2">
                  <c:v>403.801</c:v>
                </c:pt>
                <c:pt idx="3">
                  <c:v>433.426</c:v>
                </c:pt>
                <c:pt idx="4">
                  <c:v>455.209</c:v>
                </c:pt>
                <c:pt idx="5">
                  <c:v>482.057</c:v>
                </c:pt>
                <c:pt idx="6">
                  <c:v>492.23</c:v>
                </c:pt>
              </c:numCache>
            </c:numRef>
          </c:val>
          <c:smooth val="0"/>
        </c:ser>
        <c:ser>
          <c:idx val="1"/>
          <c:order val="1"/>
          <c:tx>
            <c:v>Cement 2</c:v>
          </c:tx>
          <c:cat>
            <c:numRef>
              <c:f>Sheet1!$C$36:$I$36</c:f>
              <c:numCache>
                <c:formatCode>General</c:formatCode>
                <c:ptCount val="7"/>
                <c:pt idx="0">
                  <c:v>3.0</c:v>
                </c:pt>
                <c:pt idx="1">
                  <c:v>7.0</c:v>
                </c:pt>
                <c:pt idx="2">
                  <c:v>28.0</c:v>
                </c:pt>
                <c:pt idx="3">
                  <c:v>90.0</c:v>
                </c:pt>
                <c:pt idx="4">
                  <c:v>365.0</c:v>
                </c:pt>
                <c:pt idx="5">
                  <c:v>2372.5</c:v>
                </c:pt>
                <c:pt idx="6">
                  <c:v>4745.0</c:v>
                </c:pt>
              </c:numCache>
            </c:numRef>
          </c:cat>
          <c:val>
            <c:numRef>
              <c:f>Sheet1!$C$22:$I$22</c:f>
              <c:numCache>
                <c:formatCode>General</c:formatCode>
                <c:ptCount val="7"/>
                <c:pt idx="0">
                  <c:v>312.28</c:v>
                </c:pt>
                <c:pt idx="1">
                  <c:v>410.38</c:v>
                </c:pt>
                <c:pt idx="2">
                  <c:v>490.83</c:v>
                </c:pt>
                <c:pt idx="3">
                  <c:v>516.8</c:v>
                </c:pt>
                <c:pt idx="4">
                  <c:v>534.17</c:v>
                </c:pt>
                <c:pt idx="5">
                  <c:v>570.47</c:v>
                </c:pt>
                <c:pt idx="6">
                  <c:v>579.53</c:v>
                </c:pt>
              </c:numCache>
            </c:numRef>
          </c:val>
          <c:smooth val="0"/>
        </c:ser>
        <c:ser>
          <c:idx val="2"/>
          <c:order val="2"/>
          <c:tx>
            <c:v>Cement 3</c:v>
          </c:tx>
          <c:cat>
            <c:numRef>
              <c:f>Sheet1!$C$36:$I$36</c:f>
              <c:numCache>
                <c:formatCode>General</c:formatCode>
                <c:ptCount val="7"/>
                <c:pt idx="0">
                  <c:v>3.0</c:v>
                </c:pt>
                <c:pt idx="1">
                  <c:v>7.0</c:v>
                </c:pt>
                <c:pt idx="2">
                  <c:v>28.0</c:v>
                </c:pt>
                <c:pt idx="3">
                  <c:v>90.0</c:v>
                </c:pt>
                <c:pt idx="4">
                  <c:v>365.0</c:v>
                </c:pt>
                <c:pt idx="5">
                  <c:v>2372.5</c:v>
                </c:pt>
                <c:pt idx="6">
                  <c:v>4745.0</c:v>
                </c:pt>
              </c:numCache>
            </c:numRef>
          </c:cat>
          <c:val>
            <c:numRef>
              <c:f>Sheet1!$C$27:$I$27</c:f>
              <c:numCache>
                <c:formatCode>General</c:formatCode>
                <c:ptCount val="7"/>
                <c:pt idx="0">
                  <c:v>261.29</c:v>
                </c:pt>
                <c:pt idx="1">
                  <c:v>372.47</c:v>
                </c:pt>
                <c:pt idx="2">
                  <c:v>420.41</c:v>
                </c:pt>
                <c:pt idx="3">
                  <c:v>447.21</c:v>
                </c:pt>
                <c:pt idx="4">
                  <c:v>460.63</c:v>
                </c:pt>
                <c:pt idx="5">
                  <c:v>498.66</c:v>
                </c:pt>
                <c:pt idx="6">
                  <c:v>508.26</c:v>
                </c:pt>
              </c:numCache>
            </c:numRef>
          </c:val>
          <c:smooth val="0"/>
        </c:ser>
        <c:ser>
          <c:idx val="3"/>
          <c:order val="3"/>
          <c:tx>
            <c:v>Cement 4</c:v>
          </c:tx>
          <c:cat>
            <c:numRef>
              <c:f>Sheet1!$C$36:$I$36</c:f>
              <c:numCache>
                <c:formatCode>General</c:formatCode>
                <c:ptCount val="7"/>
                <c:pt idx="0">
                  <c:v>3.0</c:v>
                </c:pt>
                <c:pt idx="1">
                  <c:v>7.0</c:v>
                </c:pt>
                <c:pt idx="2">
                  <c:v>28.0</c:v>
                </c:pt>
                <c:pt idx="3">
                  <c:v>90.0</c:v>
                </c:pt>
                <c:pt idx="4">
                  <c:v>365.0</c:v>
                </c:pt>
                <c:pt idx="5">
                  <c:v>2372.5</c:v>
                </c:pt>
                <c:pt idx="6">
                  <c:v>4745.0</c:v>
                </c:pt>
              </c:numCache>
            </c:numRef>
          </c:cat>
          <c:val>
            <c:numRef>
              <c:f>Sheet1!$C$32:$I$32</c:f>
              <c:numCache>
                <c:formatCode>General</c:formatCode>
                <c:ptCount val="7"/>
                <c:pt idx="0">
                  <c:v>281.01</c:v>
                </c:pt>
                <c:pt idx="1">
                  <c:v>341.19</c:v>
                </c:pt>
                <c:pt idx="2">
                  <c:v>442.93</c:v>
                </c:pt>
                <c:pt idx="3">
                  <c:v>470.41</c:v>
                </c:pt>
                <c:pt idx="4">
                  <c:v>496.83</c:v>
                </c:pt>
                <c:pt idx="5">
                  <c:v>523.42</c:v>
                </c:pt>
                <c:pt idx="6">
                  <c:v>531.9400000000001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221304"/>
        <c:axId val="2079223096"/>
      </c:lineChart>
      <c:catAx>
        <c:axId val="2079221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9223096"/>
        <c:crosses val="autoZero"/>
        <c:auto val="1"/>
        <c:lblAlgn val="ctr"/>
        <c:lblOffset val="100"/>
        <c:noMultiLvlLbl val="0"/>
      </c:catAx>
      <c:valAx>
        <c:axId val="2079223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9221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36</xdr:row>
      <xdr:rowOff>171450</xdr:rowOff>
    </xdr:from>
    <xdr:to>
      <xdr:col>9</xdr:col>
      <xdr:colOff>685800</xdr:colOff>
      <xdr:row>57</xdr:row>
      <xdr:rowOff>76200</xdr:rowOff>
    </xdr:to>
    <xdr:graphicFrame macro="">
      <xdr:nvGraphicFramePr>
        <xdr:cNvPr id="2" name="Chart 1" title="T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27" workbookViewId="0">
      <selection activeCell="A2" sqref="A2:XFD2"/>
    </sheetView>
  </sheetViews>
  <sheetFormatPr baseColWidth="10" defaultRowHeight="15" x14ac:dyDescent="0"/>
  <cols>
    <col min="2" max="2" width="10.83203125" customWidth="1"/>
  </cols>
  <sheetData>
    <row r="1" spans="1:10" ht="21" customHeight="1">
      <c r="A1" s="15" t="s">
        <v>23</v>
      </c>
      <c r="E1" s="14" t="s">
        <v>24</v>
      </c>
      <c r="I1" s="14" t="s">
        <v>25</v>
      </c>
    </row>
    <row r="3" spans="1:10">
      <c r="B3" s="1"/>
      <c r="C3" s="1"/>
      <c r="D3" s="11" t="s">
        <v>5</v>
      </c>
      <c r="E3" s="11"/>
      <c r="F3" s="11"/>
      <c r="G3" s="11"/>
      <c r="H3" s="11"/>
      <c r="I3" s="11"/>
      <c r="J3" s="11"/>
    </row>
    <row r="4" spans="1:10" ht="30">
      <c r="B4" s="2" t="s">
        <v>6</v>
      </c>
      <c r="C4" s="3" t="s">
        <v>4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</row>
    <row r="5" spans="1:10">
      <c r="A5" s="4" t="s">
        <v>0</v>
      </c>
      <c r="B5">
        <v>570</v>
      </c>
      <c r="C5">
        <v>503</v>
      </c>
      <c r="D5">
        <v>243</v>
      </c>
      <c r="E5">
        <v>222</v>
      </c>
      <c r="F5">
        <v>377</v>
      </c>
      <c r="G5">
        <v>436</v>
      </c>
      <c r="H5">
        <v>490</v>
      </c>
      <c r="I5">
        <v>490</v>
      </c>
      <c r="J5">
        <v>510</v>
      </c>
    </row>
    <row r="6" spans="1:10">
      <c r="A6" s="4" t="s">
        <v>1</v>
      </c>
      <c r="B6">
        <v>260</v>
      </c>
      <c r="C6">
        <v>260</v>
      </c>
      <c r="D6">
        <v>50</v>
      </c>
      <c r="E6">
        <v>42</v>
      </c>
      <c r="F6">
        <v>105</v>
      </c>
      <c r="G6">
        <v>176</v>
      </c>
      <c r="H6">
        <v>226</v>
      </c>
      <c r="I6">
        <v>222</v>
      </c>
      <c r="J6">
        <v>247</v>
      </c>
    </row>
    <row r="7" spans="1:10">
      <c r="A7" s="4" t="s">
        <v>2</v>
      </c>
      <c r="B7">
        <v>838</v>
      </c>
      <c r="C7">
        <v>867</v>
      </c>
      <c r="D7">
        <v>888</v>
      </c>
      <c r="E7">
        <v>1559</v>
      </c>
      <c r="F7">
        <v>1378</v>
      </c>
      <c r="G7">
        <v>1303</v>
      </c>
      <c r="H7">
        <v>1169</v>
      </c>
      <c r="I7">
        <v>1374</v>
      </c>
      <c r="J7">
        <v>1356</v>
      </c>
    </row>
    <row r="8" spans="1:10">
      <c r="A8" s="4" t="s">
        <v>3</v>
      </c>
      <c r="B8">
        <v>126</v>
      </c>
      <c r="C8">
        <v>419</v>
      </c>
      <c r="D8">
        <v>289</v>
      </c>
      <c r="E8">
        <v>494</v>
      </c>
      <c r="F8">
        <v>494</v>
      </c>
      <c r="G8">
        <v>410</v>
      </c>
      <c r="H8">
        <v>377</v>
      </c>
      <c r="I8">
        <v>465</v>
      </c>
      <c r="J8">
        <v>427</v>
      </c>
    </row>
    <row r="10" spans="1:10" ht="30">
      <c r="A10" s="6"/>
      <c r="B10" s="8" t="s">
        <v>18</v>
      </c>
      <c r="C10" s="8" t="s">
        <v>19</v>
      </c>
      <c r="D10" s="8" t="s">
        <v>20</v>
      </c>
      <c r="E10" s="8" t="s">
        <v>21</v>
      </c>
      <c r="F10" s="2" t="s">
        <v>14</v>
      </c>
      <c r="G10" s="2" t="s">
        <v>15</v>
      </c>
      <c r="H10" s="10" t="s">
        <v>16</v>
      </c>
      <c r="I10" s="10" t="s">
        <v>17</v>
      </c>
    </row>
    <row r="11" spans="1:10">
      <c r="A11" s="9">
        <v>1</v>
      </c>
      <c r="B11" s="7">
        <v>56</v>
      </c>
      <c r="C11" s="7">
        <v>15.1</v>
      </c>
      <c r="D11" s="7">
        <v>10</v>
      </c>
      <c r="E11" s="7">
        <v>7.9</v>
      </c>
      <c r="F11" s="5">
        <f>(B11*$B$5+C11*$B$6+D11*$B$7+E11*$B$8)/100</f>
        <v>452.214</v>
      </c>
      <c r="G11" s="5">
        <f>F11*0.239</f>
        <v>108.07914599999999</v>
      </c>
      <c r="H11" s="12">
        <f>(B11*$C$5+C11*$C$6+D11*$C$7+E11*$C$8)/100</f>
        <v>440.74099999999999</v>
      </c>
      <c r="I11" s="12">
        <f>H11*0.239</f>
        <v>105.33709899999999</v>
      </c>
    </row>
    <row r="12" spans="1:10">
      <c r="A12" s="9">
        <v>2</v>
      </c>
      <c r="B12" s="7">
        <v>65</v>
      </c>
      <c r="C12" s="7">
        <v>8</v>
      </c>
      <c r="D12" s="7">
        <v>14</v>
      </c>
      <c r="E12" s="7">
        <v>9</v>
      </c>
      <c r="F12" s="5">
        <f t="shared" ref="F12:F14" si="0">(B12*$B$5+C12*$B$6+D12*$B$7+E12*$B$8)/100</f>
        <v>519.96</v>
      </c>
      <c r="G12" s="5">
        <f t="shared" ref="G12:G14" si="1">F12*0.239</f>
        <v>124.27044000000001</v>
      </c>
      <c r="H12" s="12">
        <f t="shared" ref="H12:H14" si="2">(B12*$C$5+C12*$C$6+D12*$C$7+E12*$C$8)/100</f>
        <v>506.84</v>
      </c>
      <c r="I12" s="12">
        <f t="shared" ref="I12:I14" si="3">H12*0.239</f>
        <v>121.13475999999999</v>
      </c>
    </row>
    <row r="13" spans="1:10">
      <c r="A13" s="9">
        <v>3</v>
      </c>
      <c r="B13" s="7">
        <v>33</v>
      </c>
      <c r="C13" s="7">
        <v>38</v>
      </c>
      <c r="D13" s="7">
        <v>15</v>
      </c>
      <c r="E13" s="7">
        <v>10</v>
      </c>
      <c r="F13" s="5">
        <f t="shared" si="0"/>
        <v>425.2</v>
      </c>
      <c r="G13" s="5">
        <f t="shared" si="1"/>
        <v>101.6228</v>
      </c>
      <c r="H13" s="12">
        <f t="shared" si="2"/>
        <v>436.74</v>
      </c>
      <c r="I13" s="12">
        <f t="shared" si="3"/>
        <v>104.38086</v>
      </c>
    </row>
    <row r="14" spans="1:10">
      <c r="A14" s="9">
        <v>4</v>
      </c>
      <c r="B14" s="7">
        <v>73</v>
      </c>
      <c r="C14" s="7">
        <v>2</v>
      </c>
      <c r="D14" s="7">
        <v>7</v>
      </c>
      <c r="E14" s="7">
        <v>14</v>
      </c>
      <c r="F14" s="5">
        <f t="shared" si="0"/>
        <v>497.6</v>
      </c>
      <c r="G14" s="5">
        <f t="shared" si="1"/>
        <v>118.9264</v>
      </c>
      <c r="H14" s="12">
        <f t="shared" si="2"/>
        <v>491.74</v>
      </c>
      <c r="I14" s="12">
        <f t="shared" si="3"/>
        <v>117.52585999999999</v>
      </c>
    </row>
    <row r="15" spans="1:10">
      <c r="D15" s="5" t="s">
        <v>22</v>
      </c>
    </row>
    <row r="16" spans="1:10">
      <c r="B16" s="3">
        <v>1</v>
      </c>
      <c r="C16" s="11" t="s">
        <v>7</v>
      </c>
      <c r="D16" s="11" t="s">
        <v>8</v>
      </c>
      <c r="E16" s="11" t="s">
        <v>9</v>
      </c>
      <c r="F16" s="11" t="s">
        <v>10</v>
      </c>
      <c r="G16" s="11" t="s">
        <v>11</v>
      </c>
      <c r="H16" s="11" t="s">
        <v>12</v>
      </c>
      <c r="I16" s="11" t="s">
        <v>13</v>
      </c>
    </row>
    <row r="17" spans="1:9">
      <c r="A17" s="4" t="s">
        <v>0</v>
      </c>
      <c r="B17" s="7">
        <v>56</v>
      </c>
      <c r="C17" s="13">
        <f>($B$17*D5+$B$18*D6+$B$19*D7+$B$20*D8)/100</f>
        <v>255.261</v>
      </c>
      <c r="D17" s="13">
        <f>($B$17*E5+$B$18*E6+$B$19*E7+$B$20*E8)/100</f>
        <v>325.58800000000002</v>
      </c>
      <c r="E17" s="13">
        <f>($B$17*F5+$B$18*F6+$B$19*F7+$B$20*F8)/100</f>
        <v>403.80099999999999</v>
      </c>
      <c r="F17" s="13">
        <f>($B$17*G5+$B$18*G6+$B$19*G7+$B$20*G8)/100</f>
        <v>433.42599999999999</v>
      </c>
      <c r="G17" s="13">
        <f>($B$17*H5+$B$18*H6+$B$19*H7+$B$20*H8)/100</f>
        <v>455.209</v>
      </c>
      <c r="H17" s="13">
        <f>($B$17*I5+$B$18*I6+$B$19*I7+$B$20*I8)/100</f>
        <v>482.05699999999996</v>
      </c>
      <c r="I17" s="13">
        <f>($B$17*J5+$B$18*J6+$B$19*J7+$B$20*J8)/100</f>
        <v>492.23</v>
      </c>
    </row>
    <row r="18" spans="1:9">
      <c r="A18" s="4" t="s">
        <v>1</v>
      </c>
      <c r="B18" s="7">
        <v>15.1</v>
      </c>
    </row>
    <row r="19" spans="1:9">
      <c r="A19" s="4" t="s">
        <v>2</v>
      </c>
      <c r="B19" s="7">
        <v>10</v>
      </c>
    </row>
    <row r="20" spans="1:9">
      <c r="A20" s="4" t="s">
        <v>3</v>
      </c>
      <c r="B20" s="7">
        <v>7.9</v>
      </c>
    </row>
    <row r="21" spans="1:9">
      <c r="B21" s="3">
        <v>2</v>
      </c>
      <c r="C21" s="11" t="s">
        <v>7</v>
      </c>
      <c r="D21" s="11" t="s">
        <v>8</v>
      </c>
      <c r="E21" s="11" t="s">
        <v>9</v>
      </c>
      <c r="F21" s="11" t="s">
        <v>10</v>
      </c>
      <c r="G21" s="11" t="s">
        <v>11</v>
      </c>
      <c r="H21" s="11" t="s">
        <v>12</v>
      </c>
      <c r="I21" s="11" t="s">
        <v>13</v>
      </c>
    </row>
    <row r="22" spans="1:9">
      <c r="A22" s="4" t="s">
        <v>0</v>
      </c>
      <c r="B22" s="7">
        <v>65</v>
      </c>
      <c r="C22" s="13">
        <f>($B$22*D5+$B$23*D6+$B$24*D7+$B$25*D8)/100</f>
        <v>312.27999999999997</v>
      </c>
      <c r="D22" s="13">
        <f>($B$22*E5+$B$23*E6+$B$24*E7+$B$25*E8)/100</f>
        <v>410.38</v>
      </c>
      <c r="E22" s="13">
        <f>($B$22*F5+$B$23*F6+$B$24*F7+$B$25*F8)/100</f>
        <v>490.83</v>
      </c>
      <c r="F22" s="13">
        <f>($B$22*G5+$B$23*G6+$B$24*G7+$B$25*G8)/100</f>
        <v>516.79999999999995</v>
      </c>
      <c r="G22" s="13">
        <f>($B$22*H5+$B$23*H6+$B$24*H7+$B$25*H8)/100</f>
        <v>534.16999999999996</v>
      </c>
      <c r="H22" s="13">
        <f>($B$22*I5+$B$23*I6+$B$24*I7+$B$25*I8)/100</f>
        <v>570.47</v>
      </c>
      <c r="I22" s="13">
        <f>($B$22*J5+$B$23*J6+$B$24*J7+$B$25*J8)/100</f>
        <v>579.53</v>
      </c>
    </row>
    <row r="23" spans="1:9">
      <c r="A23" s="4" t="s">
        <v>1</v>
      </c>
      <c r="B23" s="7">
        <v>8</v>
      </c>
    </row>
    <row r="24" spans="1:9">
      <c r="A24" s="4" t="s">
        <v>2</v>
      </c>
      <c r="B24" s="7">
        <v>14</v>
      </c>
    </row>
    <row r="25" spans="1:9">
      <c r="A25" s="4" t="s">
        <v>3</v>
      </c>
      <c r="B25" s="7">
        <v>9</v>
      </c>
    </row>
    <row r="26" spans="1:9">
      <c r="B26" s="3">
        <v>3</v>
      </c>
      <c r="C26" s="11" t="s">
        <v>7</v>
      </c>
      <c r="D26" s="11" t="s">
        <v>8</v>
      </c>
      <c r="E26" s="11" t="s">
        <v>9</v>
      </c>
      <c r="F26" s="11" t="s">
        <v>10</v>
      </c>
      <c r="G26" s="11" t="s">
        <v>11</v>
      </c>
      <c r="H26" s="11" t="s">
        <v>12</v>
      </c>
      <c r="I26" s="11" t="s">
        <v>13</v>
      </c>
    </row>
    <row r="27" spans="1:9">
      <c r="A27" s="4" t="s">
        <v>0</v>
      </c>
      <c r="B27" s="7">
        <v>33</v>
      </c>
      <c r="C27" s="13">
        <f>($B$27*D5+$B$28*D6+$B$29*D7+$B$30*D8)/100</f>
        <v>261.29000000000002</v>
      </c>
      <c r="D27" s="13">
        <f>($B$27*E5+$B$28*E6+$B$29*E7+$B$30*E8)/100</f>
        <v>372.47</v>
      </c>
      <c r="E27" s="13">
        <f>($B$27*F5+$B$28*F6+$B$29*F7+$B$30*F8)/100</f>
        <v>420.41</v>
      </c>
      <c r="F27" s="13">
        <f>($B$27*G5+$B$28*G6+$B$29*G7+$B$30*G8)/100</f>
        <v>447.21</v>
      </c>
      <c r="G27" s="13">
        <f>($B$27*H5+$B$28*H6+$B$29*H7+$B$30*H8)/100</f>
        <v>460.63</v>
      </c>
      <c r="H27" s="13">
        <f>($B$27*I5+$B$28*I6+$B$29*I7+$B$30*I8)/100</f>
        <v>498.66</v>
      </c>
      <c r="I27" s="13">
        <f>($B$27*J5+$B$28*J6+$B$29*J7+$B$30*J8)/100</f>
        <v>508.26</v>
      </c>
    </row>
    <row r="28" spans="1:9">
      <c r="A28" s="4" t="s">
        <v>1</v>
      </c>
      <c r="B28" s="7">
        <v>38</v>
      </c>
    </row>
    <row r="29" spans="1:9">
      <c r="A29" s="4" t="s">
        <v>2</v>
      </c>
      <c r="B29" s="7">
        <v>15</v>
      </c>
    </row>
    <row r="30" spans="1:9">
      <c r="A30" s="4" t="s">
        <v>3</v>
      </c>
      <c r="B30" s="7">
        <v>10</v>
      </c>
    </row>
    <row r="31" spans="1:9">
      <c r="B31" s="3">
        <v>4</v>
      </c>
      <c r="C31" s="11" t="s">
        <v>7</v>
      </c>
      <c r="D31" s="11" t="s">
        <v>8</v>
      </c>
      <c r="E31" s="11" t="s">
        <v>9</v>
      </c>
      <c r="F31" s="11" t="s">
        <v>10</v>
      </c>
      <c r="G31" s="11" t="s">
        <v>11</v>
      </c>
      <c r="H31" s="11" t="s">
        <v>12</v>
      </c>
      <c r="I31" s="11" t="s">
        <v>13</v>
      </c>
    </row>
    <row r="32" spans="1:9">
      <c r="A32" s="4" t="s">
        <v>0</v>
      </c>
      <c r="B32" s="7">
        <v>73</v>
      </c>
      <c r="C32" s="13">
        <f>($B$32*D5+$B$33*D6+$B$34*D7+$B$35*D8)/100</f>
        <v>281.01</v>
      </c>
      <c r="D32" s="13">
        <f>($B$32*E5+$B$33*E6+$B$34*E7+$B$35*E8)/100</f>
        <v>341.19</v>
      </c>
      <c r="E32" s="13">
        <f>($B$32*F5+$B$33*F6+$B$34*F7+$B$35*F8)/100</f>
        <v>442.93</v>
      </c>
      <c r="F32" s="13">
        <f>($B$32*G5+$B$33*G6+$B$34*G7+$B$35*G8)/100</f>
        <v>470.41</v>
      </c>
      <c r="G32" s="13">
        <f>($B$32*H5+$B$33*H6+$B$34*H7+$B$35*H8)/100</f>
        <v>496.83</v>
      </c>
      <c r="H32" s="13">
        <f>($B$32*I5+$B$33*I6+$B$34*I7+$B$35*I8)/100</f>
        <v>523.41999999999996</v>
      </c>
      <c r="I32" s="13">
        <f>($B$32*J5+$B$33*J6+$B$34*J7+$B$35*J8)/100</f>
        <v>531.94000000000005</v>
      </c>
    </row>
    <row r="33" spans="1:9">
      <c r="A33" s="4" t="s">
        <v>1</v>
      </c>
      <c r="B33" s="7">
        <v>2</v>
      </c>
    </row>
    <row r="34" spans="1:9">
      <c r="A34" s="4" t="s">
        <v>2</v>
      </c>
      <c r="B34" s="7">
        <v>7</v>
      </c>
    </row>
    <row r="35" spans="1:9">
      <c r="A35" s="4" t="s">
        <v>3</v>
      </c>
      <c r="B35" s="7">
        <v>14</v>
      </c>
    </row>
    <row r="36" spans="1:9">
      <c r="C36">
        <v>3</v>
      </c>
      <c r="D36">
        <v>7</v>
      </c>
      <c r="E36">
        <v>28</v>
      </c>
      <c r="F36">
        <v>90</v>
      </c>
      <c r="G36">
        <v>365</v>
      </c>
      <c r="H36">
        <f>6.5*365</f>
        <v>2372.5</v>
      </c>
      <c r="I36">
        <f>13*365</f>
        <v>4745</v>
      </c>
    </row>
  </sheetData>
  <phoneticPr fontId="8" type="noConversion"/>
  <pageMargins left="0.75" right="0.75" top="1" bottom="1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UMass Lowell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Tzu-Yang Yu</dc:creator>
  <cp:lastModifiedBy>Tzuyang Yu</cp:lastModifiedBy>
  <cp:lastPrinted>2017-09-21T16:37:51Z</cp:lastPrinted>
  <dcterms:created xsi:type="dcterms:W3CDTF">2017-09-21T01:37:08Z</dcterms:created>
  <dcterms:modified xsi:type="dcterms:W3CDTF">2017-09-21T16:38:12Z</dcterms:modified>
</cp:coreProperties>
</file>